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00" windowHeight="7050" activeTab="0"/>
  </bookViews>
  <sheets>
    <sheet name="Trig" sheetId="1" r:id="rId1"/>
    <sheet name="Gravity" sheetId="2" r:id="rId2"/>
  </sheets>
  <definedNames>
    <definedName name="_xlnm.Print_Area" localSheetId="0">'Trig'!$B$7:$O$60</definedName>
  </definedNames>
  <calcPr fullCalcOnLoad="1"/>
</workbook>
</file>

<file path=xl/comments1.xml><?xml version="1.0" encoding="utf-8"?>
<comments xmlns="http://schemas.openxmlformats.org/spreadsheetml/2006/main">
  <authors>
    <author>Roger Hopkins</author>
  </authors>
  <commentList>
    <comment ref="L14" authorId="0">
      <text>
        <r>
          <rPr>
            <b/>
            <sz val="8"/>
            <rFont val="Tahoma"/>
            <family val="0"/>
          </rPr>
          <t>Stand at the edge of the plunge pool and sight to the top of the waterfall. Add the height of your eyes.</t>
        </r>
      </text>
    </comment>
    <comment ref="L22" authorId="0">
      <text>
        <r>
          <rPr>
            <b/>
            <sz val="8"/>
            <rFont val="Tahoma"/>
            <family val="0"/>
          </rPr>
          <t>Stand at the crest of the waterfall and sight to the edge of the plunge pool. Subtract the height of your eyes.</t>
        </r>
        <r>
          <rPr>
            <sz val="8"/>
            <rFont val="Tahoma"/>
            <family val="0"/>
          </rPr>
          <t xml:space="preserve">
</t>
        </r>
      </text>
    </comment>
    <comment ref="L32" authorId="0">
      <text>
        <r>
          <rPr>
            <b/>
            <sz val="8"/>
            <rFont val="Tahoma"/>
            <family val="0"/>
          </rPr>
          <t>When you can't get to the waterfall, take two sightings, one to the crest and one to the plunge pool, and add them together.</t>
        </r>
        <r>
          <rPr>
            <sz val="8"/>
            <rFont val="Tahoma"/>
            <family val="0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0"/>
          </rPr>
          <t>If you are standing below the falls, take the first sighting to the crest. Then take a second sighting to the pool and subtract it from the first.</t>
        </r>
        <r>
          <rPr>
            <sz val="8"/>
            <rFont val="Tahoma"/>
            <family val="0"/>
          </rPr>
          <t xml:space="preserve">
</t>
        </r>
      </text>
    </comment>
    <comment ref="L51" authorId="0">
      <text>
        <r>
          <rPr>
            <b/>
            <sz val="8"/>
            <rFont val="Tahoma"/>
            <family val="0"/>
          </rPr>
          <t>If you are standing above the waterfall, take the first sighting to the plunge pool. Then sight to the crest and subtract its height from first.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<sst xmlns="http://schemas.openxmlformats.org/spreadsheetml/2006/main" count="39" uniqueCount="39">
  <si>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Time in Seconds</t>
  </si>
  <si>
    <t>Distance in feet</t>
  </si>
  <si>
    <t>Viewing distance</t>
  </si>
  <si>
    <t>Angle</t>
  </si>
  <si>
    <t>Height of your eyes</t>
  </si>
  <si>
    <t>Height of Waterfall</t>
  </si>
  <si>
    <t xml:space="preserve">Find the approximate viewing distance in the column to the left. Then find the </t>
  </si>
  <si>
    <t>If viewing from the top of the falls, subtract the height of your eyes.</t>
  </si>
  <si>
    <t>If viewing from the bottom of the falls, add the height of your eyes.</t>
  </si>
  <si>
    <t>approximate viewing angle at the top of the table. The intersection of the</t>
  </si>
  <si>
    <t>row and column shows the height of the waterfall relative to your eyes.</t>
  </si>
  <si>
    <t>Throw a small stone from the top</t>
  </si>
  <si>
    <t>of the waterfall. Try to throw it</t>
  </si>
  <si>
    <t>horizontally and have it land in</t>
  </si>
  <si>
    <t>t</t>
  </si>
  <si>
    <t>s</t>
  </si>
  <si>
    <t>the plunge pool. Measure the time</t>
  </si>
  <si>
    <t>it takes the stone to fall. Use the</t>
  </si>
  <si>
    <t>table to estimate the distance the</t>
  </si>
  <si>
    <t>stone fell. Subtract the height</t>
  </si>
  <si>
    <t>above the crest of your throw to</t>
  </si>
  <si>
    <t>get the height of the waterfall.</t>
  </si>
  <si>
    <t>d</t>
  </si>
  <si>
    <t>a</t>
  </si>
  <si>
    <t>First sighting</t>
  </si>
  <si>
    <t>Second sighting</t>
  </si>
  <si>
    <t xml:space="preserve">                 Sight from above</t>
  </si>
  <si>
    <t xml:space="preserve">            Sight from below</t>
  </si>
  <si>
    <t xml:space="preserve">        Sight from the middle</t>
  </si>
  <si>
    <t xml:space="preserve">          Sight from the top</t>
  </si>
  <si>
    <t xml:space="preserve">     Sight from the bottom</t>
  </si>
  <si>
    <t>View from</t>
  </si>
  <si>
    <t>© 1999, Ruth's Waterfalls of the Finger Lakes and Rochester, NY, All rights reserved  www.launchsolutions.com/waterfalls</t>
  </si>
  <si>
    <t xml:space="preserve">   Enter the information in the yellow fields to</t>
  </si>
  <si>
    <t xml:space="preserve">   calculate the height of the waterfall.</t>
  </si>
  <si>
    <t xml:space="preserve">   Enter distance in feet, yards, or meters</t>
  </si>
  <si>
    <r>
      <t>a</t>
    </r>
    <r>
      <rPr>
        <i/>
        <sz val="9"/>
        <rFont val="Times New Roman"/>
        <family val="1"/>
      </rPr>
      <t>i</t>
    </r>
  </si>
  <si>
    <t xml:space="preserve"> d</t>
  </si>
  <si>
    <t xml:space="preserve"> 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</si>
</sst>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@\°"/>
    <numFmt numFmtId="166" formatCode="@&quot;°&quot;"/>
    <numFmt numFmtId="167" formatCode="&quot;°&quot;"/>
    <numFmt numFmtId="168" formatCode="@\ \f\o\o"/>
    <numFmt numFmtId="169" formatCode="@&quot;foo&quot;"/>
    <numFmt numFmtId="170" formatCode="#&quot;foo&quot;"/>
    <numFmt numFmtId="171" formatCode="#&quot;°&quot;"/>
    <numFmt numFmtId="172" formatCode="#&quot;ft&quot;"/>
    <numFmt numFmtId="173" formatCode="#&quot;'&quot;"/>
    <numFmt numFmtId="174" formatCode="#.0&quot;'&quot;"/>
    <numFmt numFmtId="175" formatCode="#.00&quot;'&quot;"/>
    <numFmt numFmtId="176" formatCode="#&quot;&quot;&quot;&quot;"/>
    <numFmt numFmtId="177" formatCode="0.0"/>
    <numFmt numFmtId="178" formatCode="#&quot;i&quot;"/>
    <numFmt numFmtId="179" formatCode="&quot;i&quot;"/>
  </numFmts>
  <fonts count="2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color indexed="49"/>
      <name val="Arial"/>
      <family val="2"/>
    </font>
    <font>
      <b/>
      <sz val="8"/>
      <name val="Tahoma"/>
      <family val="0"/>
    </font>
    <font>
      <i/>
      <sz val="10"/>
      <color indexed="10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i/>
      <sz val="12"/>
      <name val="Times New Roman"/>
      <family val="1"/>
    </font>
    <font>
      <i/>
      <sz val="9"/>
      <color indexed="9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/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/>
    </border>
    <border>
      <left style="medium">
        <color indexed="55"/>
      </left>
      <right style="medium"/>
      <top style="medium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55"/>
      </right>
      <top style="medium">
        <color indexed="55"/>
      </top>
      <bottom style="medium">
        <color indexed="55"/>
      </bottom>
    </border>
    <border>
      <left style="medium"/>
      <right style="medium">
        <color indexed="55"/>
      </right>
      <top style="medium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171" fontId="1" fillId="2" borderId="0" xfId="0" applyNumberFormat="1" applyFont="1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171" fontId="1" fillId="0" borderId="0" xfId="0" applyNumberFormat="1" applyFont="1" applyBorder="1" applyAlignment="1">
      <alignment/>
    </xf>
    <xf numFmtId="171" fontId="1" fillId="0" borderId="4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0" fontId="5" fillId="2" borderId="0" xfId="0" applyFont="1" applyFill="1" applyBorder="1" applyAlignment="1" applyProtection="1">
      <alignment/>
      <protection locked="0"/>
    </xf>
    <xf numFmtId="0" fontId="7" fillId="0" borderId="6" xfId="0" applyFont="1" applyBorder="1" applyAlignment="1">
      <alignment/>
    </xf>
    <xf numFmtId="1" fontId="1" fillId="2" borderId="1" xfId="0" applyNumberFormat="1" applyFont="1" applyFill="1" applyBorder="1" applyAlignment="1" applyProtection="1">
      <alignment/>
      <protection locked="0"/>
    </xf>
    <xf numFmtId="2" fontId="1" fillId="2" borderId="0" xfId="0" applyNumberFormat="1" applyFont="1" applyFill="1" applyBorder="1" applyAlignment="1" applyProtection="1">
      <alignment/>
      <protection locked="0"/>
    </xf>
    <xf numFmtId="1" fontId="1" fillId="0" borderId="3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1" fontId="12" fillId="2" borderId="1" xfId="0" applyNumberFormat="1" applyFont="1" applyFill="1" applyBorder="1" applyAlignment="1" applyProtection="1">
      <alignment/>
      <protection locked="0"/>
    </xf>
    <xf numFmtId="171" fontId="12" fillId="2" borderId="0" xfId="0" applyNumberFormat="1" applyFont="1" applyFill="1" applyBorder="1" applyAlignment="1" applyProtection="1">
      <alignment/>
      <protection locked="0"/>
    </xf>
    <xf numFmtId="177" fontId="6" fillId="0" borderId="6" xfId="0" applyNumberFormat="1" applyFon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164" fontId="14" fillId="0" borderId="15" xfId="15" applyNumberFormat="1" applyFont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0" borderId="1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5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0" fillId="0" borderId="12" xfId="0" applyBorder="1" applyAlignment="1">
      <alignment/>
    </xf>
    <xf numFmtId="164" fontId="0" fillId="0" borderId="3" xfId="15" applyNumberFormat="1" applyBorder="1" applyAlignment="1">
      <alignment/>
    </xf>
    <xf numFmtId="0" fontId="0" fillId="0" borderId="5" xfId="0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5" fillId="0" borderId="3" xfId="15" applyNumberFormat="1" applyFont="1" applyBorder="1" applyAlignment="1">
      <alignment horizontal="center"/>
    </xf>
    <xf numFmtId="164" fontId="15" fillId="0" borderId="0" xfId="15" applyNumberFormat="1" applyFont="1" applyBorder="1" applyAlignment="1">
      <alignment horizontal="center"/>
    </xf>
    <xf numFmtId="179" fontId="2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19050</xdr:rowOff>
    </xdr:from>
    <xdr:to>
      <xdr:col>9</xdr:col>
      <xdr:colOff>28575</xdr:colOff>
      <xdr:row>4</xdr:row>
      <xdr:rowOff>76200</xdr:rowOff>
    </xdr:to>
    <xdr:sp>
      <xdr:nvSpPr>
        <xdr:cNvPr id="1" name="Rectangle 135"/>
        <xdr:cNvSpPr>
          <a:spLocks/>
        </xdr:cNvSpPr>
      </xdr:nvSpPr>
      <xdr:spPr>
        <a:xfrm>
          <a:off x="2419350" y="19050"/>
          <a:ext cx="1590675" cy="7143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6</xdr:row>
      <xdr:rowOff>142875</xdr:rowOff>
    </xdr:from>
    <xdr:to>
      <xdr:col>14</xdr:col>
      <xdr:colOff>514350</xdr:colOff>
      <xdr:row>13</xdr:row>
      <xdr:rowOff>28575</xdr:rowOff>
    </xdr:to>
    <xdr:grpSp>
      <xdr:nvGrpSpPr>
        <xdr:cNvPr id="2" name="Group 211"/>
        <xdr:cNvGrpSpPr>
          <a:grpSpLocks/>
        </xdr:cNvGrpSpPr>
      </xdr:nvGrpSpPr>
      <xdr:grpSpPr>
        <a:xfrm>
          <a:off x="5067300" y="1285875"/>
          <a:ext cx="2114550" cy="1028700"/>
          <a:chOff x="532" y="135"/>
          <a:chExt cx="222" cy="108"/>
        </a:xfrm>
        <a:solidFill>
          <a:srgbClr val="FFFFFF"/>
        </a:solidFill>
      </xdr:grpSpPr>
      <xdr:sp>
        <xdr:nvSpPr>
          <xdr:cNvPr id="3" name="TextBox 25"/>
          <xdr:cNvSpPr txBox="1">
            <a:spLocks noChangeArrowheads="1"/>
          </xdr:cNvSpPr>
        </xdr:nvSpPr>
        <xdr:spPr>
          <a:xfrm>
            <a:off x="696" y="135"/>
            <a:ext cx="4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Crest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548" y="216"/>
            <a:ext cx="0" cy="17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676" y="142"/>
            <a:ext cx="0" cy="9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9"/>
          <xdr:cNvSpPr>
            <a:spLocks/>
          </xdr:cNvSpPr>
        </xdr:nvSpPr>
        <xdr:spPr>
          <a:xfrm>
            <a:off x="548" y="217"/>
            <a:ext cx="1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3"/>
          <xdr:cNvSpPr>
            <a:spLocks/>
          </xdr:cNvSpPr>
        </xdr:nvSpPr>
        <xdr:spPr>
          <a:xfrm>
            <a:off x="601" y="186"/>
            <a:ext cx="11" cy="31"/>
          </a:xfrm>
          <a:custGeom>
            <a:pathLst>
              <a:path h="41" w="11">
                <a:moveTo>
                  <a:pt x="0" y="0"/>
                </a:moveTo>
                <a:cubicBezTo>
                  <a:pt x="1" y="2"/>
                  <a:pt x="6" y="8"/>
                  <a:pt x="8" y="13"/>
                </a:cubicBezTo>
                <a:cubicBezTo>
                  <a:pt x="10" y="18"/>
                  <a:pt x="11" y="24"/>
                  <a:pt x="11" y="29"/>
                </a:cubicBezTo>
                <a:cubicBezTo>
                  <a:pt x="11" y="34"/>
                  <a:pt x="11" y="39"/>
                  <a:pt x="11" y="4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>
            <a:off x="645" y="233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22"/>
          <xdr:cNvSpPr>
            <a:spLocks/>
          </xdr:cNvSpPr>
        </xdr:nvSpPr>
        <xdr:spPr>
          <a:xfrm>
            <a:off x="549" y="23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26"/>
          <xdr:cNvSpPr txBox="1">
            <a:spLocks noChangeArrowheads="1"/>
          </xdr:cNvSpPr>
        </xdr:nvSpPr>
        <xdr:spPr>
          <a:xfrm>
            <a:off x="698" y="222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Pool</a:t>
            </a:r>
          </a:p>
        </xdr:txBody>
      </xdr:sp>
      <xdr:grpSp>
        <xdr:nvGrpSpPr>
          <xdr:cNvPr id="11" name="Group 30"/>
          <xdr:cNvGrpSpPr>
            <a:grpSpLocks/>
          </xdr:cNvGrpSpPr>
        </xdr:nvGrpSpPr>
        <xdr:grpSpPr>
          <a:xfrm>
            <a:off x="532" y="140"/>
            <a:ext cx="164" cy="102"/>
            <a:chOff x="518" y="8"/>
            <a:chExt cx="164" cy="102"/>
          </a:xfrm>
          <a:solidFill>
            <a:srgbClr val="FFFFFF"/>
          </a:solidFill>
        </xdr:grpSpPr>
        <xdr:sp>
          <xdr:nvSpPr>
            <xdr:cNvPr id="12" name="Polygon 18"/>
            <xdr:cNvSpPr>
              <a:spLocks/>
            </xdr:cNvSpPr>
          </xdr:nvSpPr>
          <xdr:spPr>
            <a:xfrm>
              <a:off x="660" y="8"/>
              <a:ext cx="22" cy="6"/>
            </a:xfrm>
            <a:custGeom>
              <a:pathLst>
                <a:path h="6" w="45">
                  <a:moveTo>
                    <a:pt x="45" y="1"/>
                  </a:moveTo>
                  <a:cubicBezTo>
                    <a:pt x="42" y="2"/>
                    <a:pt x="35" y="0"/>
                    <a:pt x="35" y="0"/>
                  </a:cubicBezTo>
                  <a:cubicBezTo>
                    <a:pt x="28" y="2"/>
                    <a:pt x="31" y="3"/>
                    <a:pt x="26" y="0"/>
                  </a:cubicBezTo>
                  <a:cubicBezTo>
                    <a:pt x="20" y="4"/>
                    <a:pt x="3" y="0"/>
                    <a:pt x="0" y="6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9"/>
            <xdr:cNvSpPr>
              <a:spLocks/>
            </xdr:cNvSpPr>
          </xdr:nvSpPr>
          <xdr:spPr>
            <a:xfrm>
              <a:off x="619" y="10"/>
              <a:ext cx="44" cy="91"/>
            </a:xfrm>
            <a:custGeom>
              <a:pathLst>
                <a:path h="89" w="41">
                  <a:moveTo>
                    <a:pt x="41" y="0"/>
                  </a:moveTo>
                  <a:cubicBezTo>
                    <a:pt x="29" y="12"/>
                    <a:pt x="18" y="25"/>
                    <a:pt x="11" y="40"/>
                  </a:cubicBezTo>
                  <a:cubicBezTo>
                    <a:pt x="4" y="55"/>
                    <a:pt x="2" y="81"/>
                    <a:pt x="0" y="89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20"/>
            <xdr:cNvSpPr>
              <a:spLocks/>
            </xdr:cNvSpPr>
          </xdr:nvSpPr>
          <xdr:spPr>
            <a:xfrm>
              <a:off x="625" y="11"/>
              <a:ext cx="35" cy="90"/>
            </a:xfrm>
            <a:custGeom>
              <a:pathLst>
                <a:path h="89" w="41">
                  <a:moveTo>
                    <a:pt x="41" y="0"/>
                  </a:moveTo>
                  <a:cubicBezTo>
                    <a:pt x="29" y="12"/>
                    <a:pt x="18" y="25"/>
                    <a:pt x="11" y="40"/>
                  </a:cubicBezTo>
                  <a:cubicBezTo>
                    <a:pt x="4" y="55"/>
                    <a:pt x="2" y="81"/>
                    <a:pt x="0" y="89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21"/>
            <xdr:cNvSpPr>
              <a:spLocks/>
            </xdr:cNvSpPr>
          </xdr:nvSpPr>
          <xdr:spPr>
            <a:xfrm>
              <a:off x="630" y="12"/>
              <a:ext cx="30" cy="89"/>
            </a:xfrm>
            <a:custGeom>
              <a:pathLst>
                <a:path h="89" w="41">
                  <a:moveTo>
                    <a:pt x="41" y="0"/>
                  </a:moveTo>
                  <a:cubicBezTo>
                    <a:pt x="29" y="12"/>
                    <a:pt x="18" y="25"/>
                    <a:pt x="11" y="40"/>
                  </a:cubicBezTo>
                  <a:cubicBezTo>
                    <a:pt x="4" y="55"/>
                    <a:pt x="2" y="81"/>
                    <a:pt x="0" y="89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23"/>
            <xdr:cNvSpPr>
              <a:spLocks/>
            </xdr:cNvSpPr>
          </xdr:nvSpPr>
          <xdr:spPr>
            <a:xfrm flipH="1">
              <a:off x="554" y="101"/>
              <a:ext cx="78" cy="0"/>
            </a:xfrm>
            <a:prstGeom prst="line">
              <a:avLst/>
            </a:pr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Polygon 24"/>
            <xdr:cNvSpPr>
              <a:spLocks/>
            </xdr:cNvSpPr>
          </xdr:nvSpPr>
          <xdr:spPr>
            <a:xfrm>
              <a:off x="518" y="101"/>
              <a:ext cx="36" cy="9"/>
            </a:xfrm>
            <a:custGeom>
              <a:pathLst>
                <a:path h="9" w="36">
                  <a:moveTo>
                    <a:pt x="36" y="0"/>
                  </a:moveTo>
                  <a:cubicBezTo>
                    <a:pt x="33" y="2"/>
                    <a:pt x="28" y="1"/>
                    <a:pt x="28" y="1"/>
                  </a:cubicBezTo>
                  <a:cubicBezTo>
                    <a:pt x="22" y="0"/>
                    <a:pt x="25" y="3"/>
                    <a:pt x="21" y="1"/>
                  </a:cubicBezTo>
                  <a:cubicBezTo>
                    <a:pt x="11" y="7"/>
                    <a:pt x="4" y="7"/>
                    <a:pt x="0" y="9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Polygon 27"/>
            <xdr:cNvSpPr>
              <a:spLocks/>
            </xdr:cNvSpPr>
          </xdr:nvSpPr>
          <xdr:spPr>
            <a:xfrm>
              <a:off x="614" y="95"/>
              <a:ext cx="5" cy="6"/>
            </a:xfrm>
            <a:custGeom>
              <a:pathLst>
                <a:path h="6" w="5">
                  <a:moveTo>
                    <a:pt x="5" y="5"/>
                  </a:moveTo>
                  <a:cubicBezTo>
                    <a:pt x="5" y="3"/>
                    <a:pt x="4" y="0"/>
                    <a:pt x="2" y="0"/>
                  </a:cubicBezTo>
                  <a:cubicBezTo>
                    <a:pt x="1" y="0"/>
                    <a:pt x="0" y="1"/>
                    <a:pt x="0" y="2"/>
                  </a:cubicBezTo>
                  <a:cubicBezTo>
                    <a:pt x="0" y="3"/>
                    <a:pt x="0" y="5"/>
                    <a:pt x="0" y="6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Polygon 28"/>
            <xdr:cNvSpPr>
              <a:spLocks/>
            </xdr:cNvSpPr>
          </xdr:nvSpPr>
          <xdr:spPr>
            <a:xfrm>
              <a:off x="620" y="95"/>
              <a:ext cx="5" cy="5"/>
            </a:xfrm>
            <a:custGeom>
              <a:pathLst>
                <a:path h="5" w="5">
                  <a:moveTo>
                    <a:pt x="5" y="5"/>
                  </a:moveTo>
                  <a:cubicBezTo>
                    <a:pt x="5" y="3"/>
                    <a:pt x="5" y="0"/>
                    <a:pt x="3" y="0"/>
                  </a:cubicBezTo>
                  <a:cubicBezTo>
                    <a:pt x="2" y="0"/>
                    <a:pt x="0" y="2"/>
                    <a:pt x="0" y="2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Polygon 29"/>
            <xdr:cNvSpPr>
              <a:spLocks/>
            </xdr:cNvSpPr>
          </xdr:nvSpPr>
          <xdr:spPr>
            <a:xfrm>
              <a:off x="625" y="96"/>
              <a:ext cx="5" cy="5"/>
            </a:xfrm>
            <a:custGeom>
              <a:pathLst>
                <a:path h="5" w="5">
                  <a:moveTo>
                    <a:pt x="5" y="5"/>
                  </a:moveTo>
                  <a:cubicBezTo>
                    <a:pt x="5" y="3"/>
                    <a:pt x="5" y="0"/>
                    <a:pt x="3" y="0"/>
                  </a:cubicBezTo>
                  <a:cubicBezTo>
                    <a:pt x="2" y="0"/>
                    <a:pt x="0" y="2"/>
                    <a:pt x="0" y="2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" name="Line 7"/>
          <xdr:cNvSpPr>
            <a:spLocks/>
          </xdr:cNvSpPr>
        </xdr:nvSpPr>
        <xdr:spPr>
          <a:xfrm flipV="1">
            <a:off x="549" y="142"/>
            <a:ext cx="127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172"/>
          <xdr:cNvSpPr txBox="1">
            <a:spLocks noChangeArrowheads="1"/>
          </xdr:cNvSpPr>
        </xdr:nvSpPr>
        <xdr:spPr>
          <a:xfrm>
            <a:off x="714" y="173"/>
            <a:ext cx="4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1" u="none" baseline="0"/>
              <a:t>h+i</a:t>
            </a:r>
          </a:p>
        </xdr:txBody>
      </xdr:sp>
      <xdr:sp>
        <xdr:nvSpPr>
          <xdr:cNvPr id="23" name="TextBox 178"/>
          <xdr:cNvSpPr txBox="1">
            <a:spLocks noChangeArrowheads="1"/>
          </xdr:cNvSpPr>
        </xdr:nvSpPr>
        <xdr:spPr>
          <a:xfrm>
            <a:off x="680" y="177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/>
              <a:t>h</a:t>
            </a:r>
          </a:p>
        </xdr:txBody>
      </xdr:sp>
      <xdr:sp>
        <xdr:nvSpPr>
          <xdr:cNvPr id="24" name="TextBox 179"/>
          <xdr:cNvSpPr txBox="1">
            <a:spLocks noChangeArrowheads="1"/>
          </xdr:cNvSpPr>
        </xdr:nvSpPr>
        <xdr:spPr>
          <a:xfrm>
            <a:off x="606" y="158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/>
              <a:t>d</a:t>
            </a:r>
          </a:p>
        </xdr:txBody>
      </xdr:sp>
      <xdr:sp>
        <xdr:nvSpPr>
          <xdr:cNvPr id="25" name="TextBox 180"/>
          <xdr:cNvSpPr txBox="1">
            <a:spLocks noChangeArrowheads="1"/>
          </xdr:cNvSpPr>
        </xdr:nvSpPr>
        <xdr:spPr>
          <a:xfrm>
            <a:off x="612" y="188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/>
              <a:t>a</a:t>
            </a:r>
          </a:p>
        </xdr:txBody>
      </xdr:sp>
      <xdr:sp>
        <xdr:nvSpPr>
          <xdr:cNvPr id="26" name="TextBox 181"/>
          <xdr:cNvSpPr txBox="1">
            <a:spLocks noChangeArrowheads="1"/>
          </xdr:cNvSpPr>
        </xdr:nvSpPr>
        <xdr:spPr>
          <a:xfrm>
            <a:off x="534" y="213"/>
            <a:ext cx="1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/>
              <a:t>i</a:t>
            </a:r>
          </a:p>
        </xdr:txBody>
      </xdr:sp>
    </xdr:grpSp>
    <xdr:clientData/>
  </xdr:twoCellAnchor>
  <xdr:twoCellAnchor>
    <xdr:from>
      <xdr:col>11</xdr:col>
      <xdr:colOff>247650</xdr:colOff>
      <xdr:row>14</xdr:row>
      <xdr:rowOff>123825</xdr:rowOff>
    </xdr:from>
    <xdr:to>
      <xdr:col>14</xdr:col>
      <xdr:colOff>504825</xdr:colOff>
      <xdr:row>21</xdr:row>
      <xdr:rowOff>85725</xdr:rowOff>
    </xdr:to>
    <xdr:grpSp>
      <xdr:nvGrpSpPr>
        <xdr:cNvPr id="27" name="Group 210"/>
        <xdr:cNvGrpSpPr>
          <a:grpSpLocks/>
        </xdr:cNvGrpSpPr>
      </xdr:nvGrpSpPr>
      <xdr:grpSpPr>
        <a:xfrm>
          <a:off x="5086350" y="2581275"/>
          <a:ext cx="2085975" cy="1162050"/>
          <a:chOff x="534" y="271"/>
          <a:chExt cx="219" cy="122"/>
        </a:xfrm>
        <a:solidFill>
          <a:srgbClr val="FFFFFF"/>
        </a:solidFill>
      </xdr:grpSpPr>
      <xdr:sp>
        <xdr:nvSpPr>
          <xdr:cNvPr id="28" name="Line 94"/>
          <xdr:cNvSpPr>
            <a:spLocks/>
          </xdr:cNvSpPr>
        </xdr:nvSpPr>
        <xdr:spPr>
          <a:xfrm>
            <a:off x="680" y="274"/>
            <a:ext cx="0" cy="17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95"/>
          <xdr:cNvSpPr>
            <a:spLocks/>
          </xdr:cNvSpPr>
        </xdr:nvSpPr>
        <xdr:spPr>
          <a:xfrm>
            <a:off x="678" y="291"/>
            <a:ext cx="0" cy="9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97"/>
          <xdr:cNvSpPr>
            <a:spLocks/>
          </xdr:cNvSpPr>
        </xdr:nvSpPr>
        <xdr:spPr>
          <a:xfrm>
            <a:off x="551" y="275"/>
            <a:ext cx="1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98"/>
          <xdr:cNvSpPr>
            <a:spLocks/>
          </xdr:cNvSpPr>
        </xdr:nvSpPr>
        <xdr:spPr>
          <a:xfrm flipH="1" flipV="1">
            <a:off x="637" y="275"/>
            <a:ext cx="11" cy="31"/>
          </a:xfrm>
          <a:custGeom>
            <a:pathLst>
              <a:path h="41" w="11">
                <a:moveTo>
                  <a:pt x="0" y="0"/>
                </a:moveTo>
                <a:cubicBezTo>
                  <a:pt x="1" y="2"/>
                  <a:pt x="6" y="8"/>
                  <a:pt x="8" y="13"/>
                </a:cubicBezTo>
                <a:cubicBezTo>
                  <a:pt x="10" y="18"/>
                  <a:pt x="11" y="24"/>
                  <a:pt x="11" y="29"/>
                </a:cubicBezTo>
                <a:cubicBezTo>
                  <a:pt x="11" y="34"/>
                  <a:pt x="11" y="39"/>
                  <a:pt x="11" y="4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101"/>
          <xdr:cNvSpPr>
            <a:spLocks/>
          </xdr:cNvSpPr>
        </xdr:nvSpPr>
        <xdr:spPr>
          <a:xfrm>
            <a:off x="647" y="382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103"/>
          <xdr:cNvSpPr>
            <a:spLocks/>
          </xdr:cNvSpPr>
        </xdr:nvSpPr>
        <xdr:spPr>
          <a:xfrm>
            <a:off x="551" y="38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TextBox 104"/>
          <xdr:cNvSpPr txBox="1">
            <a:spLocks noChangeArrowheads="1"/>
          </xdr:cNvSpPr>
        </xdr:nvSpPr>
        <xdr:spPr>
          <a:xfrm>
            <a:off x="699" y="284"/>
            <a:ext cx="4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Crest</a:t>
            </a:r>
          </a:p>
        </xdr:txBody>
      </xdr:sp>
      <xdr:sp>
        <xdr:nvSpPr>
          <xdr:cNvPr id="35" name="TextBox 105"/>
          <xdr:cNvSpPr txBox="1">
            <a:spLocks noChangeArrowheads="1"/>
          </xdr:cNvSpPr>
        </xdr:nvSpPr>
        <xdr:spPr>
          <a:xfrm>
            <a:off x="701" y="372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Pool</a:t>
            </a:r>
          </a:p>
        </xdr:txBody>
      </xdr:sp>
      <xdr:grpSp>
        <xdr:nvGrpSpPr>
          <xdr:cNvPr id="36" name="Group 106"/>
          <xdr:cNvGrpSpPr>
            <a:grpSpLocks/>
          </xdr:cNvGrpSpPr>
        </xdr:nvGrpSpPr>
        <xdr:grpSpPr>
          <a:xfrm>
            <a:off x="534" y="289"/>
            <a:ext cx="164" cy="102"/>
            <a:chOff x="518" y="8"/>
            <a:chExt cx="164" cy="102"/>
          </a:xfrm>
          <a:solidFill>
            <a:srgbClr val="FFFFFF"/>
          </a:solidFill>
        </xdr:grpSpPr>
        <xdr:sp>
          <xdr:nvSpPr>
            <xdr:cNvPr id="37" name="Polygon 107"/>
            <xdr:cNvSpPr>
              <a:spLocks/>
            </xdr:cNvSpPr>
          </xdr:nvSpPr>
          <xdr:spPr>
            <a:xfrm>
              <a:off x="660" y="8"/>
              <a:ext cx="22" cy="6"/>
            </a:xfrm>
            <a:custGeom>
              <a:pathLst>
                <a:path h="6" w="45">
                  <a:moveTo>
                    <a:pt x="45" y="1"/>
                  </a:moveTo>
                  <a:cubicBezTo>
                    <a:pt x="42" y="2"/>
                    <a:pt x="35" y="0"/>
                    <a:pt x="35" y="0"/>
                  </a:cubicBezTo>
                  <a:cubicBezTo>
                    <a:pt x="28" y="2"/>
                    <a:pt x="31" y="3"/>
                    <a:pt x="26" y="0"/>
                  </a:cubicBezTo>
                  <a:cubicBezTo>
                    <a:pt x="20" y="4"/>
                    <a:pt x="3" y="0"/>
                    <a:pt x="0" y="6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108"/>
            <xdr:cNvSpPr>
              <a:spLocks/>
            </xdr:cNvSpPr>
          </xdr:nvSpPr>
          <xdr:spPr>
            <a:xfrm>
              <a:off x="619" y="10"/>
              <a:ext cx="44" cy="91"/>
            </a:xfrm>
            <a:custGeom>
              <a:pathLst>
                <a:path h="89" w="41">
                  <a:moveTo>
                    <a:pt x="41" y="0"/>
                  </a:moveTo>
                  <a:cubicBezTo>
                    <a:pt x="29" y="12"/>
                    <a:pt x="18" y="25"/>
                    <a:pt x="11" y="40"/>
                  </a:cubicBezTo>
                  <a:cubicBezTo>
                    <a:pt x="4" y="55"/>
                    <a:pt x="2" y="81"/>
                    <a:pt x="0" y="89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AutoShape 109"/>
            <xdr:cNvSpPr>
              <a:spLocks/>
            </xdr:cNvSpPr>
          </xdr:nvSpPr>
          <xdr:spPr>
            <a:xfrm>
              <a:off x="625" y="11"/>
              <a:ext cx="35" cy="90"/>
            </a:xfrm>
            <a:custGeom>
              <a:pathLst>
                <a:path h="89" w="41">
                  <a:moveTo>
                    <a:pt x="41" y="0"/>
                  </a:moveTo>
                  <a:cubicBezTo>
                    <a:pt x="29" y="12"/>
                    <a:pt x="18" y="25"/>
                    <a:pt x="11" y="40"/>
                  </a:cubicBezTo>
                  <a:cubicBezTo>
                    <a:pt x="4" y="55"/>
                    <a:pt x="2" y="81"/>
                    <a:pt x="0" y="89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110"/>
            <xdr:cNvSpPr>
              <a:spLocks/>
            </xdr:cNvSpPr>
          </xdr:nvSpPr>
          <xdr:spPr>
            <a:xfrm>
              <a:off x="630" y="12"/>
              <a:ext cx="30" cy="89"/>
            </a:xfrm>
            <a:custGeom>
              <a:pathLst>
                <a:path h="89" w="41">
                  <a:moveTo>
                    <a:pt x="41" y="0"/>
                  </a:moveTo>
                  <a:cubicBezTo>
                    <a:pt x="29" y="12"/>
                    <a:pt x="18" y="25"/>
                    <a:pt x="11" y="40"/>
                  </a:cubicBezTo>
                  <a:cubicBezTo>
                    <a:pt x="4" y="55"/>
                    <a:pt x="2" y="81"/>
                    <a:pt x="0" y="89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111"/>
            <xdr:cNvSpPr>
              <a:spLocks/>
            </xdr:cNvSpPr>
          </xdr:nvSpPr>
          <xdr:spPr>
            <a:xfrm flipH="1">
              <a:off x="554" y="101"/>
              <a:ext cx="78" cy="0"/>
            </a:xfrm>
            <a:prstGeom prst="line">
              <a:avLst/>
            </a:pr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Polygon 112"/>
            <xdr:cNvSpPr>
              <a:spLocks/>
            </xdr:cNvSpPr>
          </xdr:nvSpPr>
          <xdr:spPr>
            <a:xfrm>
              <a:off x="518" y="101"/>
              <a:ext cx="36" cy="9"/>
            </a:xfrm>
            <a:custGeom>
              <a:pathLst>
                <a:path h="9" w="36">
                  <a:moveTo>
                    <a:pt x="36" y="0"/>
                  </a:moveTo>
                  <a:cubicBezTo>
                    <a:pt x="33" y="2"/>
                    <a:pt x="28" y="1"/>
                    <a:pt x="28" y="1"/>
                  </a:cubicBezTo>
                  <a:cubicBezTo>
                    <a:pt x="22" y="0"/>
                    <a:pt x="25" y="3"/>
                    <a:pt x="21" y="1"/>
                  </a:cubicBezTo>
                  <a:cubicBezTo>
                    <a:pt x="11" y="7"/>
                    <a:pt x="4" y="7"/>
                    <a:pt x="0" y="9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Polygon 113"/>
            <xdr:cNvSpPr>
              <a:spLocks/>
            </xdr:cNvSpPr>
          </xdr:nvSpPr>
          <xdr:spPr>
            <a:xfrm>
              <a:off x="614" y="95"/>
              <a:ext cx="5" cy="6"/>
            </a:xfrm>
            <a:custGeom>
              <a:pathLst>
                <a:path h="6" w="5">
                  <a:moveTo>
                    <a:pt x="5" y="5"/>
                  </a:moveTo>
                  <a:cubicBezTo>
                    <a:pt x="5" y="3"/>
                    <a:pt x="4" y="0"/>
                    <a:pt x="2" y="0"/>
                  </a:cubicBezTo>
                  <a:cubicBezTo>
                    <a:pt x="1" y="0"/>
                    <a:pt x="0" y="1"/>
                    <a:pt x="0" y="2"/>
                  </a:cubicBezTo>
                  <a:cubicBezTo>
                    <a:pt x="0" y="3"/>
                    <a:pt x="0" y="5"/>
                    <a:pt x="0" y="6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Polygon 114"/>
            <xdr:cNvSpPr>
              <a:spLocks/>
            </xdr:cNvSpPr>
          </xdr:nvSpPr>
          <xdr:spPr>
            <a:xfrm>
              <a:off x="620" y="95"/>
              <a:ext cx="5" cy="5"/>
            </a:xfrm>
            <a:custGeom>
              <a:pathLst>
                <a:path h="5" w="5">
                  <a:moveTo>
                    <a:pt x="5" y="5"/>
                  </a:moveTo>
                  <a:cubicBezTo>
                    <a:pt x="5" y="3"/>
                    <a:pt x="5" y="0"/>
                    <a:pt x="3" y="0"/>
                  </a:cubicBezTo>
                  <a:cubicBezTo>
                    <a:pt x="2" y="0"/>
                    <a:pt x="0" y="2"/>
                    <a:pt x="0" y="2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Polygon 115"/>
            <xdr:cNvSpPr>
              <a:spLocks/>
            </xdr:cNvSpPr>
          </xdr:nvSpPr>
          <xdr:spPr>
            <a:xfrm>
              <a:off x="625" y="96"/>
              <a:ext cx="5" cy="5"/>
            </a:xfrm>
            <a:custGeom>
              <a:pathLst>
                <a:path h="5" w="5">
                  <a:moveTo>
                    <a:pt x="5" y="5"/>
                  </a:moveTo>
                  <a:cubicBezTo>
                    <a:pt x="5" y="3"/>
                    <a:pt x="5" y="0"/>
                    <a:pt x="3" y="0"/>
                  </a:cubicBezTo>
                  <a:cubicBezTo>
                    <a:pt x="2" y="0"/>
                    <a:pt x="0" y="2"/>
                    <a:pt x="0" y="2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6" name="Line 116"/>
          <xdr:cNvSpPr>
            <a:spLocks/>
          </xdr:cNvSpPr>
        </xdr:nvSpPr>
        <xdr:spPr>
          <a:xfrm flipV="1">
            <a:off x="570" y="275"/>
            <a:ext cx="110" cy="10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173"/>
          <xdr:cNvSpPr txBox="1">
            <a:spLocks noChangeArrowheads="1"/>
          </xdr:cNvSpPr>
        </xdr:nvSpPr>
        <xdr:spPr>
          <a:xfrm>
            <a:off x="718" y="323"/>
            <a:ext cx="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1" u="none" baseline="0"/>
              <a:t>h-i</a:t>
            </a:r>
          </a:p>
        </xdr:txBody>
      </xdr:sp>
      <xdr:sp>
        <xdr:nvSpPr>
          <xdr:cNvPr id="48" name="TextBox 182"/>
          <xdr:cNvSpPr txBox="1">
            <a:spLocks noChangeArrowheads="1"/>
          </xdr:cNvSpPr>
        </xdr:nvSpPr>
        <xdr:spPr>
          <a:xfrm>
            <a:off x="686" y="325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/>
              <a:t>h</a:t>
            </a:r>
          </a:p>
        </xdr:txBody>
      </xdr:sp>
      <xdr:sp>
        <xdr:nvSpPr>
          <xdr:cNvPr id="49" name="TextBox 183"/>
          <xdr:cNvSpPr txBox="1">
            <a:spLocks noChangeArrowheads="1"/>
          </xdr:cNvSpPr>
        </xdr:nvSpPr>
        <xdr:spPr>
          <a:xfrm>
            <a:off x="685" y="271"/>
            <a:ext cx="1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/>
              <a:t>i</a:t>
            </a:r>
          </a:p>
        </xdr:txBody>
      </xdr:sp>
      <xdr:sp>
        <xdr:nvSpPr>
          <xdr:cNvPr id="50" name="TextBox 184"/>
          <xdr:cNvSpPr txBox="1">
            <a:spLocks noChangeArrowheads="1"/>
          </xdr:cNvSpPr>
        </xdr:nvSpPr>
        <xdr:spPr>
          <a:xfrm>
            <a:off x="625" y="282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/>
              <a:t>a</a:t>
            </a:r>
          </a:p>
        </xdr:txBody>
      </xdr:sp>
      <xdr:sp>
        <xdr:nvSpPr>
          <xdr:cNvPr id="51" name="TextBox 185"/>
          <xdr:cNvSpPr txBox="1">
            <a:spLocks noChangeArrowheads="1"/>
          </xdr:cNvSpPr>
        </xdr:nvSpPr>
        <xdr:spPr>
          <a:xfrm>
            <a:off x="600" y="327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/>
              <a:t>d</a:t>
            </a:r>
          </a:p>
        </xdr:txBody>
      </xdr:sp>
    </xdr:grpSp>
    <xdr:clientData/>
  </xdr:twoCellAnchor>
  <xdr:twoCellAnchor>
    <xdr:from>
      <xdr:col>11</xdr:col>
      <xdr:colOff>266700</xdr:colOff>
      <xdr:row>22</xdr:row>
      <xdr:rowOff>19050</xdr:rowOff>
    </xdr:from>
    <xdr:to>
      <xdr:col>14</xdr:col>
      <xdr:colOff>723900</xdr:colOff>
      <xdr:row>31</xdr:row>
      <xdr:rowOff>95250</xdr:rowOff>
    </xdr:to>
    <xdr:grpSp>
      <xdr:nvGrpSpPr>
        <xdr:cNvPr id="52" name="Group 195"/>
        <xdr:cNvGrpSpPr>
          <a:grpSpLocks/>
        </xdr:cNvGrpSpPr>
      </xdr:nvGrpSpPr>
      <xdr:grpSpPr>
        <a:xfrm>
          <a:off x="5105400" y="3848100"/>
          <a:ext cx="2286000" cy="1619250"/>
          <a:chOff x="536" y="404"/>
          <a:chExt cx="240" cy="170"/>
        </a:xfrm>
        <a:solidFill>
          <a:srgbClr val="FFFFFF"/>
        </a:solidFill>
      </xdr:grpSpPr>
      <xdr:sp>
        <xdr:nvSpPr>
          <xdr:cNvPr id="53" name="Line 31"/>
          <xdr:cNvSpPr>
            <a:spLocks/>
          </xdr:cNvSpPr>
        </xdr:nvSpPr>
        <xdr:spPr>
          <a:xfrm>
            <a:off x="552" y="485"/>
            <a:ext cx="0" cy="17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2"/>
          <xdr:cNvSpPr>
            <a:spLocks/>
          </xdr:cNvSpPr>
        </xdr:nvSpPr>
        <xdr:spPr>
          <a:xfrm>
            <a:off x="680" y="411"/>
            <a:ext cx="0" cy="14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4"/>
          <xdr:cNvSpPr>
            <a:spLocks/>
          </xdr:cNvSpPr>
        </xdr:nvSpPr>
        <xdr:spPr>
          <a:xfrm>
            <a:off x="552" y="485"/>
            <a:ext cx="1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35"/>
          <xdr:cNvSpPr>
            <a:spLocks/>
          </xdr:cNvSpPr>
        </xdr:nvSpPr>
        <xdr:spPr>
          <a:xfrm>
            <a:off x="605" y="454"/>
            <a:ext cx="11" cy="31"/>
          </a:xfrm>
          <a:custGeom>
            <a:pathLst>
              <a:path h="41" w="11">
                <a:moveTo>
                  <a:pt x="0" y="0"/>
                </a:moveTo>
                <a:cubicBezTo>
                  <a:pt x="1" y="2"/>
                  <a:pt x="6" y="8"/>
                  <a:pt x="8" y="13"/>
                </a:cubicBezTo>
                <a:cubicBezTo>
                  <a:pt x="10" y="18"/>
                  <a:pt x="11" y="24"/>
                  <a:pt x="11" y="29"/>
                </a:cubicBezTo>
                <a:cubicBezTo>
                  <a:pt x="11" y="34"/>
                  <a:pt x="11" y="39"/>
                  <a:pt x="11" y="4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8"/>
          <xdr:cNvSpPr>
            <a:spLocks/>
          </xdr:cNvSpPr>
        </xdr:nvSpPr>
        <xdr:spPr>
          <a:xfrm>
            <a:off x="645" y="55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TextBox 41"/>
          <xdr:cNvSpPr txBox="1">
            <a:spLocks noChangeArrowheads="1"/>
          </xdr:cNvSpPr>
        </xdr:nvSpPr>
        <xdr:spPr>
          <a:xfrm>
            <a:off x="701" y="404"/>
            <a:ext cx="4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Crest</a:t>
            </a:r>
          </a:p>
        </xdr:txBody>
      </xdr:sp>
      <xdr:sp>
        <xdr:nvSpPr>
          <xdr:cNvPr id="59" name="TextBox 42"/>
          <xdr:cNvSpPr txBox="1">
            <a:spLocks noChangeArrowheads="1"/>
          </xdr:cNvSpPr>
        </xdr:nvSpPr>
        <xdr:spPr>
          <a:xfrm>
            <a:off x="703" y="546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Pool</a:t>
            </a:r>
          </a:p>
        </xdr:txBody>
      </xdr:sp>
      <xdr:grpSp>
        <xdr:nvGrpSpPr>
          <xdr:cNvPr id="60" name="Group 43"/>
          <xdr:cNvGrpSpPr>
            <a:grpSpLocks/>
          </xdr:cNvGrpSpPr>
        </xdr:nvGrpSpPr>
        <xdr:grpSpPr>
          <a:xfrm>
            <a:off x="536" y="409"/>
            <a:ext cx="164" cy="165"/>
            <a:chOff x="518" y="8"/>
            <a:chExt cx="164" cy="102"/>
          </a:xfrm>
          <a:solidFill>
            <a:srgbClr val="FFFFFF"/>
          </a:solidFill>
        </xdr:grpSpPr>
        <xdr:sp>
          <xdr:nvSpPr>
            <xdr:cNvPr id="61" name="Polygon 44"/>
            <xdr:cNvSpPr>
              <a:spLocks/>
            </xdr:cNvSpPr>
          </xdr:nvSpPr>
          <xdr:spPr>
            <a:xfrm>
              <a:off x="660" y="8"/>
              <a:ext cx="22" cy="6"/>
            </a:xfrm>
            <a:custGeom>
              <a:pathLst>
                <a:path h="6" w="45">
                  <a:moveTo>
                    <a:pt x="45" y="1"/>
                  </a:moveTo>
                  <a:cubicBezTo>
                    <a:pt x="42" y="2"/>
                    <a:pt x="35" y="0"/>
                    <a:pt x="35" y="0"/>
                  </a:cubicBezTo>
                  <a:cubicBezTo>
                    <a:pt x="28" y="2"/>
                    <a:pt x="31" y="3"/>
                    <a:pt x="26" y="0"/>
                  </a:cubicBezTo>
                  <a:cubicBezTo>
                    <a:pt x="20" y="4"/>
                    <a:pt x="3" y="0"/>
                    <a:pt x="0" y="6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AutoShape 45"/>
            <xdr:cNvSpPr>
              <a:spLocks/>
            </xdr:cNvSpPr>
          </xdr:nvSpPr>
          <xdr:spPr>
            <a:xfrm>
              <a:off x="619" y="10"/>
              <a:ext cx="44" cy="91"/>
            </a:xfrm>
            <a:custGeom>
              <a:pathLst>
                <a:path h="89" w="41">
                  <a:moveTo>
                    <a:pt x="41" y="0"/>
                  </a:moveTo>
                  <a:cubicBezTo>
                    <a:pt x="29" y="12"/>
                    <a:pt x="18" y="25"/>
                    <a:pt x="11" y="40"/>
                  </a:cubicBezTo>
                  <a:cubicBezTo>
                    <a:pt x="4" y="55"/>
                    <a:pt x="2" y="81"/>
                    <a:pt x="0" y="89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AutoShape 46"/>
            <xdr:cNvSpPr>
              <a:spLocks/>
            </xdr:cNvSpPr>
          </xdr:nvSpPr>
          <xdr:spPr>
            <a:xfrm>
              <a:off x="625" y="11"/>
              <a:ext cx="35" cy="90"/>
            </a:xfrm>
            <a:custGeom>
              <a:pathLst>
                <a:path h="89" w="41">
                  <a:moveTo>
                    <a:pt x="41" y="0"/>
                  </a:moveTo>
                  <a:cubicBezTo>
                    <a:pt x="29" y="12"/>
                    <a:pt x="18" y="25"/>
                    <a:pt x="11" y="40"/>
                  </a:cubicBezTo>
                  <a:cubicBezTo>
                    <a:pt x="4" y="55"/>
                    <a:pt x="2" y="81"/>
                    <a:pt x="0" y="89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AutoShape 47"/>
            <xdr:cNvSpPr>
              <a:spLocks/>
            </xdr:cNvSpPr>
          </xdr:nvSpPr>
          <xdr:spPr>
            <a:xfrm>
              <a:off x="630" y="12"/>
              <a:ext cx="30" cy="89"/>
            </a:xfrm>
            <a:custGeom>
              <a:pathLst>
                <a:path h="89" w="41">
                  <a:moveTo>
                    <a:pt x="41" y="0"/>
                  </a:moveTo>
                  <a:cubicBezTo>
                    <a:pt x="29" y="12"/>
                    <a:pt x="18" y="25"/>
                    <a:pt x="11" y="40"/>
                  </a:cubicBezTo>
                  <a:cubicBezTo>
                    <a:pt x="4" y="55"/>
                    <a:pt x="2" y="81"/>
                    <a:pt x="0" y="89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48"/>
            <xdr:cNvSpPr>
              <a:spLocks/>
            </xdr:cNvSpPr>
          </xdr:nvSpPr>
          <xdr:spPr>
            <a:xfrm flipH="1">
              <a:off x="554" y="101"/>
              <a:ext cx="78" cy="0"/>
            </a:xfrm>
            <a:prstGeom prst="line">
              <a:avLst/>
            </a:pr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Polygon 49"/>
            <xdr:cNvSpPr>
              <a:spLocks/>
            </xdr:cNvSpPr>
          </xdr:nvSpPr>
          <xdr:spPr>
            <a:xfrm>
              <a:off x="518" y="101"/>
              <a:ext cx="36" cy="9"/>
            </a:xfrm>
            <a:custGeom>
              <a:pathLst>
                <a:path h="9" w="36">
                  <a:moveTo>
                    <a:pt x="36" y="0"/>
                  </a:moveTo>
                  <a:cubicBezTo>
                    <a:pt x="33" y="2"/>
                    <a:pt x="28" y="1"/>
                    <a:pt x="28" y="1"/>
                  </a:cubicBezTo>
                  <a:cubicBezTo>
                    <a:pt x="22" y="0"/>
                    <a:pt x="25" y="3"/>
                    <a:pt x="21" y="1"/>
                  </a:cubicBezTo>
                  <a:cubicBezTo>
                    <a:pt x="11" y="7"/>
                    <a:pt x="4" y="7"/>
                    <a:pt x="0" y="9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Polygon 50"/>
            <xdr:cNvSpPr>
              <a:spLocks/>
            </xdr:cNvSpPr>
          </xdr:nvSpPr>
          <xdr:spPr>
            <a:xfrm>
              <a:off x="614" y="95"/>
              <a:ext cx="5" cy="6"/>
            </a:xfrm>
            <a:custGeom>
              <a:pathLst>
                <a:path h="6" w="5">
                  <a:moveTo>
                    <a:pt x="5" y="5"/>
                  </a:moveTo>
                  <a:cubicBezTo>
                    <a:pt x="5" y="3"/>
                    <a:pt x="4" y="0"/>
                    <a:pt x="2" y="0"/>
                  </a:cubicBezTo>
                  <a:cubicBezTo>
                    <a:pt x="1" y="0"/>
                    <a:pt x="0" y="1"/>
                    <a:pt x="0" y="2"/>
                  </a:cubicBezTo>
                  <a:cubicBezTo>
                    <a:pt x="0" y="3"/>
                    <a:pt x="0" y="5"/>
                    <a:pt x="0" y="6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Polygon 51"/>
            <xdr:cNvSpPr>
              <a:spLocks/>
            </xdr:cNvSpPr>
          </xdr:nvSpPr>
          <xdr:spPr>
            <a:xfrm>
              <a:off x="620" y="95"/>
              <a:ext cx="5" cy="5"/>
            </a:xfrm>
            <a:custGeom>
              <a:pathLst>
                <a:path h="5" w="5">
                  <a:moveTo>
                    <a:pt x="5" y="5"/>
                  </a:moveTo>
                  <a:cubicBezTo>
                    <a:pt x="5" y="3"/>
                    <a:pt x="5" y="0"/>
                    <a:pt x="3" y="0"/>
                  </a:cubicBezTo>
                  <a:cubicBezTo>
                    <a:pt x="2" y="0"/>
                    <a:pt x="0" y="2"/>
                    <a:pt x="0" y="2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Polygon 52"/>
            <xdr:cNvSpPr>
              <a:spLocks/>
            </xdr:cNvSpPr>
          </xdr:nvSpPr>
          <xdr:spPr>
            <a:xfrm>
              <a:off x="625" y="96"/>
              <a:ext cx="5" cy="5"/>
            </a:xfrm>
            <a:custGeom>
              <a:pathLst>
                <a:path h="5" w="5">
                  <a:moveTo>
                    <a:pt x="5" y="5"/>
                  </a:moveTo>
                  <a:cubicBezTo>
                    <a:pt x="5" y="3"/>
                    <a:pt x="5" y="0"/>
                    <a:pt x="3" y="0"/>
                  </a:cubicBezTo>
                  <a:cubicBezTo>
                    <a:pt x="2" y="0"/>
                    <a:pt x="0" y="2"/>
                    <a:pt x="0" y="2"/>
                  </a:cubicBezTo>
                </a:path>
              </a:pathLst>
            </a:custGeom>
            <a:noFill/>
            <a:ln w="9525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0" name="Line 53"/>
          <xdr:cNvSpPr>
            <a:spLocks/>
          </xdr:cNvSpPr>
        </xdr:nvSpPr>
        <xdr:spPr>
          <a:xfrm flipV="1">
            <a:off x="552" y="411"/>
            <a:ext cx="128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54"/>
          <xdr:cNvSpPr>
            <a:spLocks/>
          </xdr:cNvSpPr>
        </xdr:nvSpPr>
        <xdr:spPr>
          <a:xfrm>
            <a:off x="552" y="485"/>
            <a:ext cx="95" cy="74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sysDash"/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55"/>
          <xdr:cNvSpPr>
            <a:spLocks/>
          </xdr:cNvSpPr>
        </xdr:nvSpPr>
        <xdr:spPr>
          <a:xfrm>
            <a:off x="598" y="485"/>
            <a:ext cx="8" cy="34"/>
          </a:xfrm>
          <a:custGeom>
            <a:pathLst>
              <a:path h="34" w="8">
                <a:moveTo>
                  <a:pt x="8" y="0"/>
                </a:moveTo>
                <a:cubicBezTo>
                  <a:pt x="8" y="2"/>
                  <a:pt x="8" y="8"/>
                  <a:pt x="8" y="12"/>
                </a:cubicBezTo>
                <a:cubicBezTo>
                  <a:pt x="8" y="16"/>
                  <a:pt x="7" y="20"/>
                  <a:pt x="6" y="24"/>
                </a:cubicBezTo>
                <a:cubicBezTo>
                  <a:pt x="5" y="28"/>
                  <a:pt x="1" y="32"/>
                  <a:pt x="0" y="34"/>
                </a:cubicBezTo>
              </a:path>
            </a:pathLst>
          </a:cu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92"/>
          <xdr:cNvSpPr>
            <a:spLocks/>
          </xdr:cNvSpPr>
        </xdr:nvSpPr>
        <xdr:spPr>
          <a:xfrm>
            <a:off x="680" y="485"/>
            <a:ext cx="0" cy="75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Box 174"/>
          <xdr:cNvSpPr txBox="1">
            <a:spLocks noChangeArrowheads="1"/>
          </xdr:cNvSpPr>
        </xdr:nvSpPr>
        <xdr:spPr>
          <a:xfrm>
            <a:off x="729" y="479"/>
            <a:ext cx="4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1" u="none" baseline="0">
                <a:latin typeface="Times New Roman"/>
                <a:ea typeface="Times New Roman"/>
                <a:cs typeface="Times New Roman"/>
              </a:rPr>
              <a:t>h+</a:t>
            </a:r>
            <a:r>
              <a:rPr lang="en-US" cap="none" sz="1400" b="1" i="1" u="non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rPr>
              <a:t>h</a:t>
            </a:r>
          </a:p>
        </xdr:txBody>
      </xdr:sp>
      <xdr:sp>
        <xdr:nvSpPr>
          <xdr:cNvPr id="75" name="TextBox 188"/>
          <xdr:cNvSpPr txBox="1">
            <a:spLocks noChangeArrowheads="1"/>
          </xdr:cNvSpPr>
        </xdr:nvSpPr>
        <xdr:spPr>
          <a:xfrm>
            <a:off x="688" y="439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/>
              <a:t>h</a:t>
            </a:r>
          </a:p>
        </xdr:txBody>
      </xdr:sp>
      <xdr:sp>
        <xdr:nvSpPr>
          <xdr:cNvPr id="76" name="TextBox 190"/>
          <xdr:cNvSpPr txBox="1">
            <a:spLocks noChangeArrowheads="1"/>
          </xdr:cNvSpPr>
        </xdr:nvSpPr>
        <xdr:spPr>
          <a:xfrm>
            <a:off x="616" y="420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/>
              <a:t>d</a:t>
            </a:r>
          </a:p>
        </xdr:txBody>
      </xdr:sp>
      <xdr:sp>
        <xdr:nvSpPr>
          <xdr:cNvPr id="77" name="TextBox 191"/>
          <xdr:cNvSpPr txBox="1">
            <a:spLocks noChangeArrowheads="1"/>
          </xdr:cNvSpPr>
        </xdr:nvSpPr>
        <xdr:spPr>
          <a:xfrm>
            <a:off x="615" y="453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/>
              <a:t>a</a:t>
            </a:r>
          </a:p>
        </xdr:txBody>
      </xdr:sp>
      <xdr:sp>
        <xdr:nvSpPr>
          <xdr:cNvPr id="78" name="TextBox 192"/>
          <xdr:cNvSpPr txBox="1">
            <a:spLocks noChangeArrowheads="1"/>
          </xdr:cNvSpPr>
        </xdr:nvSpPr>
        <xdr:spPr>
          <a:xfrm>
            <a:off x="606" y="492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FF0000"/>
                </a:solidFill>
              </a:rPr>
              <a:t>a</a:t>
            </a:r>
          </a:p>
        </xdr:txBody>
      </xdr:sp>
      <xdr:sp>
        <xdr:nvSpPr>
          <xdr:cNvPr id="79" name="TextBox 193"/>
          <xdr:cNvSpPr txBox="1">
            <a:spLocks noChangeArrowheads="1"/>
          </xdr:cNvSpPr>
        </xdr:nvSpPr>
        <xdr:spPr>
          <a:xfrm>
            <a:off x="686" y="506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FF0000"/>
                </a:solidFill>
              </a:rPr>
              <a:t>h</a:t>
            </a:r>
          </a:p>
        </xdr:txBody>
      </xdr:sp>
      <xdr:sp>
        <xdr:nvSpPr>
          <xdr:cNvPr id="80" name="TextBox 194"/>
          <xdr:cNvSpPr txBox="1">
            <a:spLocks noChangeArrowheads="1"/>
          </xdr:cNvSpPr>
        </xdr:nvSpPr>
        <xdr:spPr>
          <a:xfrm>
            <a:off x="601" y="528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FF0000"/>
                </a:solidFill>
              </a:rPr>
              <a:t>d</a:t>
            </a:r>
          </a:p>
        </xdr:txBody>
      </xdr:sp>
    </xdr:grpSp>
    <xdr:clientData/>
  </xdr:twoCellAnchor>
  <xdr:twoCellAnchor>
    <xdr:from>
      <xdr:col>11</xdr:col>
      <xdr:colOff>361950</xdr:colOff>
      <xdr:row>32</xdr:row>
      <xdr:rowOff>19050</xdr:rowOff>
    </xdr:from>
    <xdr:to>
      <xdr:col>14</xdr:col>
      <xdr:colOff>676275</xdr:colOff>
      <xdr:row>40</xdr:row>
      <xdr:rowOff>0</xdr:rowOff>
    </xdr:to>
    <xdr:grpSp>
      <xdr:nvGrpSpPr>
        <xdr:cNvPr id="81" name="Group 202"/>
        <xdr:cNvGrpSpPr>
          <a:grpSpLocks/>
        </xdr:cNvGrpSpPr>
      </xdr:nvGrpSpPr>
      <xdr:grpSpPr>
        <a:xfrm>
          <a:off x="5200650" y="5562600"/>
          <a:ext cx="2143125" cy="1352550"/>
          <a:chOff x="546" y="584"/>
          <a:chExt cx="225" cy="142"/>
        </a:xfrm>
        <a:solidFill>
          <a:srgbClr val="FFFFFF"/>
        </a:solidFill>
      </xdr:grpSpPr>
      <xdr:sp>
        <xdr:nvSpPr>
          <xdr:cNvPr id="82" name="Line 62"/>
          <xdr:cNvSpPr>
            <a:spLocks/>
          </xdr:cNvSpPr>
        </xdr:nvSpPr>
        <xdr:spPr>
          <a:xfrm>
            <a:off x="553" y="702"/>
            <a:ext cx="0" cy="17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63"/>
          <xdr:cNvSpPr>
            <a:spLocks/>
          </xdr:cNvSpPr>
        </xdr:nvSpPr>
        <xdr:spPr>
          <a:xfrm>
            <a:off x="681" y="591"/>
            <a:ext cx="0" cy="11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69"/>
          <xdr:cNvSpPr>
            <a:spLocks/>
          </xdr:cNvSpPr>
        </xdr:nvSpPr>
        <xdr:spPr>
          <a:xfrm>
            <a:off x="650" y="683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71"/>
          <xdr:cNvSpPr>
            <a:spLocks/>
          </xdr:cNvSpPr>
        </xdr:nvSpPr>
        <xdr:spPr>
          <a:xfrm>
            <a:off x="554" y="703"/>
            <a:ext cx="1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Box 72"/>
          <xdr:cNvSpPr txBox="1">
            <a:spLocks noChangeArrowheads="1"/>
          </xdr:cNvSpPr>
        </xdr:nvSpPr>
        <xdr:spPr>
          <a:xfrm>
            <a:off x="702" y="584"/>
            <a:ext cx="4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Crest</a:t>
            </a:r>
          </a:p>
        </xdr:txBody>
      </xdr:sp>
      <xdr:sp>
        <xdr:nvSpPr>
          <xdr:cNvPr id="87" name="TextBox 73"/>
          <xdr:cNvSpPr txBox="1">
            <a:spLocks noChangeArrowheads="1"/>
          </xdr:cNvSpPr>
        </xdr:nvSpPr>
        <xdr:spPr>
          <a:xfrm>
            <a:off x="703" y="673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Pool</a:t>
            </a:r>
          </a:p>
        </xdr:txBody>
      </xdr:sp>
      <xdr:sp>
        <xdr:nvSpPr>
          <xdr:cNvPr id="88" name="Polygon 75"/>
          <xdr:cNvSpPr>
            <a:spLocks/>
          </xdr:cNvSpPr>
        </xdr:nvSpPr>
        <xdr:spPr>
          <a:xfrm>
            <a:off x="679" y="589"/>
            <a:ext cx="22" cy="6"/>
          </a:xfrm>
          <a:custGeom>
            <a:pathLst>
              <a:path h="6" w="45">
                <a:moveTo>
                  <a:pt x="45" y="1"/>
                </a:moveTo>
                <a:cubicBezTo>
                  <a:pt x="42" y="2"/>
                  <a:pt x="35" y="0"/>
                  <a:pt x="35" y="0"/>
                </a:cubicBezTo>
                <a:cubicBezTo>
                  <a:pt x="28" y="2"/>
                  <a:pt x="31" y="3"/>
                  <a:pt x="26" y="0"/>
                </a:cubicBezTo>
                <a:cubicBezTo>
                  <a:pt x="20" y="4"/>
                  <a:pt x="3" y="0"/>
                  <a:pt x="0" y="6"/>
                </a:cubicBezTo>
              </a:path>
            </a:pathLst>
          </a:cu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76"/>
          <xdr:cNvSpPr>
            <a:spLocks/>
          </xdr:cNvSpPr>
        </xdr:nvSpPr>
        <xdr:spPr>
          <a:xfrm>
            <a:off x="638" y="591"/>
            <a:ext cx="44" cy="92"/>
          </a:xfrm>
          <a:custGeom>
            <a:pathLst>
              <a:path h="89" w="41">
                <a:moveTo>
                  <a:pt x="41" y="0"/>
                </a:moveTo>
                <a:cubicBezTo>
                  <a:pt x="29" y="12"/>
                  <a:pt x="18" y="25"/>
                  <a:pt x="11" y="40"/>
                </a:cubicBezTo>
                <a:cubicBezTo>
                  <a:pt x="4" y="55"/>
                  <a:pt x="2" y="81"/>
                  <a:pt x="0" y="89"/>
                </a:cubicBezTo>
              </a:path>
            </a:pathLst>
          </a:cu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77"/>
          <xdr:cNvSpPr>
            <a:spLocks/>
          </xdr:cNvSpPr>
        </xdr:nvSpPr>
        <xdr:spPr>
          <a:xfrm>
            <a:off x="644" y="592"/>
            <a:ext cx="35" cy="91"/>
          </a:xfrm>
          <a:custGeom>
            <a:pathLst>
              <a:path h="89" w="41">
                <a:moveTo>
                  <a:pt x="41" y="0"/>
                </a:moveTo>
                <a:cubicBezTo>
                  <a:pt x="29" y="12"/>
                  <a:pt x="18" y="25"/>
                  <a:pt x="11" y="40"/>
                </a:cubicBezTo>
                <a:cubicBezTo>
                  <a:pt x="4" y="55"/>
                  <a:pt x="2" y="81"/>
                  <a:pt x="0" y="89"/>
                </a:cubicBezTo>
              </a:path>
            </a:pathLst>
          </a:cu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78"/>
          <xdr:cNvSpPr>
            <a:spLocks/>
          </xdr:cNvSpPr>
        </xdr:nvSpPr>
        <xdr:spPr>
          <a:xfrm>
            <a:off x="649" y="593"/>
            <a:ext cx="30" cy="90"/>
          </a:xfrm>
          <a:custGeom>
            <a:pathLst>
              <a:path h="89" w="41">
                <a:moveTo>
                  <a:pt x="41" y="0"/>
                </a:moveTo>
                <a:cubicBezTo>
                  <a:pt x="29" y="12"/>
                  <a:pt x="18" y="25"/>
                  <a:pt x="11" y="40"/>
                </a:cubicBezTo>
                <a:cubicBezTo>
                  <a:pt x="4" y="55"/>
                  <a:pt x="2" y="81"/>
                  <a:pt x="0" y="89"/>
                </a:cubicBezTo>
              </a:path>
            </a:pathLst>
          </a:cu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79"/>
          <xdr:cNvSpPr>
            <a:spLocks/>
          </xdr:cNvSpPr>
        </xdr:nvSpPr>
        <xdr:spPr>
          <a:xfrm flipH="1">
            <a:off x="621" y="683"/>
            <a:ext cx="30" cy="0"/>
          </a:xfrm>
          <a:prstGeom prst="line">
            <a:avLst/>
          </a:pr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Polygon 80"/>
          <xdr:cNvSpPr>
            <a:spLocks/>
          </xdr:cNvSpPr>
        </xdr:nvSpPr>
        <xdr:spPr>
          <a:xfrm>
            <a:off x="546" y="683"/>
            <a:ext cx="75" cy="43"/>
          </a:xfrm>
          <a:custGeom>
            <a:pathLst>
              <a:path h="9" w="36">
                <a:moveTo>
                  <a:pt x="36" y="0"/>
                </a:moveTo>
                <a:cubicBezTo>
                  <a:pt x="33" y="2"/>
                  <a:pt x="28" y="1"/>
                  <a:pt x="28" y="1"/>
                </a:cubicBezTo>
                <a:cubicBezTo>
                  <a:pt x="22" y="0"/>
                  <a:pt x="25" y="3"/>
                  <a:pt x="21" y="1"/>
                </a:cubicBezTo>
                <a:cubicBezTo>
                  <a:pt x="11" y="7"/>
                  <a:pt x="4" y="7"/>
                  <a:pt x="0" y="9"/>
                </a:cubicBezTo>
              </a:path>
            </a:pathLst>
          </a:cu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Polygon 81"/>
          <xdr:cNvSpPr>
            <a:spLocks/>
          </xdr:cNvSpPr>
        </xdr:nvSpPr>
        <xdr:spPr>
          <a:xfrm>
            <a:off x="633" y="677"/>
            <a:ext cx="5" cy="6"/>
          </a:xfrm>
          <a:custGeom>
            <a:pathLst>
              <a:path h="6" w="5">
                <a:moveTo>
                  <a:pt x="5" y="5"/>
                </a:moveTo>
                <a:cubicBezTo>
                  <a:pt x="5" y="3"/>
                  <a:pt x="4" y="0"/>
                  <a:pt x="2" y="0"/>
                </a:cubicBezTo>
                <a:cubicBezTo>
                  <a:pt x="1" y="0"/>
                  <a:pt x="0" y="1"/>
                  <a:pt x="0" y="2"/>
                </a:cubicBezTo>
                <a:cubicBezTo>
                  <a:pt x="0" y="3"/>
                  <a:pt x="0" y="5"/>
                  <a:pt x="0" y="6"/>
                </a:cubicBezTo>
              </a:path>
            </a:pathLst>
          </a:cu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Polygon 82"/>
          <xdr:cNvSpPr>
            <a:spLocks/>
          </xdr:cNvSpPr>
        </xdr:nvSpPr>
        <xdr:spPr>
          <a:xfrm>
            <a:off x="639" y="677"/>
            <a:ext cx="5" cy="5"/>
          </a:xfrm>
          <a:custGeom>
            <a:pathLst>
              <a:path h="5" w="5">
                <a:moveTo>
                  <a:pt x="5" y="5"/>
                </a:moveTo>
                <a:cubicBezTo>
                  <a:pt x="5" y="3"/>
                  <a:pt x="5" y="0"/>
                  <a:pt x="3" y="0"/>
                </a:cubicBezTo>
                <a:cubicBezTo>
                  <a:pt x="2" y="0"/>
                  <a:pt x="0" y="2"/>
                  <a:pt x="0" y="2"/>
                </a:cubicBezTo>
              </a:path>
            </a:pathLst>
          </a:cu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Polygon 83"/>
          <xdr:cNvSpPr>
            <a:spLocks/>
          </xdr:cNvSpPr>
        </xdr:nvSpPr>
        <xdr:spPr>
          <a:xfrm>
            <a:off x="644" y="678"/>
            <a:ext cx="5" cy="5"/>
          </a:xfrm>
          <a:custGeom>
            <a:pathLst>
              <a:path h="5" w="5">
                <a:moveTo>
                  <a:pt x="5" y="5"/>
                </a:moveTo>
                <a:cubicBezTo>
                  <a:pt x="5" y="3"/>
                  <a:pt x="5" y="0"/>
                  <a:pt x="3" y="0"/>
                </a:cubicBezTo>
                <a:cubicBezTo>
                  <a:pt x="2" y="0"/>
                  <a:pt x="0" y="2"/>
                  <a:pt x="0" y="2"/>
                </a:cubicBezTo>
              </a:path>
            </a:pathLst>
          </a:cu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84"/>
          <xdr:cNvSpPr>
            <a:spLocks/>
          </xdr:cNvSpPr>
        </xdr:nvSpPr>
        <xdr:spPr>
          <a:xfrm flipV="1">
            <a:off x="552" y="591"/>
            <a:ext cx="129" cy="11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85"/>
          <xdr:cNvSpPr>
            <a:spLocks/>
          </xdr:cNvSpPr>
        </xdr:nvSpPr>
        <xdr:spPr>
          <a:xfrm flipV="1">
            <a:off x="554" y="683"/>
            <a:ext cx="96" cy="20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sysDash"/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66"/>
          <xdr:cNvSpPr>
            <a:spLocks/>
          </xdr:cNvSpPr>
        </xdr:nvSpPr>
        <xdr:spPr>
          <a:xfrm>
            <a:off x="589" y="672"/>
            <a:ext cx="11" cy="31"/>
          </a:xfrm>
          <a:custGeom>
            <a:pathLst>
              <a:path h="41" w="11">
                <a:moveTo>
                  <a:pt x="0" y="0"/>
                </a:moveTo>
                <a:cubicBezTo>
                  <a:pt x="1" y="2"/>
                  <a:pt x="6" y="8"/>
                  <a:pt x="8" y="13"/>
                </a:cubicBezTo>
                <a:cubicBezTo>
                  <a:pt x="10" y="18"/>
                  <a:pt x="11" y="24"/>
                  <a:pt x="11" y="29"/>
                </a:cubicBezTo>
                <a:cubicBezTo>
                  <a:pt x="11" y="34"/>
                  <a:pt x="11" y="39"/>
                  <a:pt x="11" y="4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89"/>
          <xdr:cNvSpPr>
            <a:spLocks/>
          </xdr:cNvSpPr>
        </xdr:nvSpPr>
        <xdr:spPr>
          <a:xfrm>
            <a:off x="627" y="688"/>
            <a:ext cx="3" cy="15"/>
          </a:xfrm>
          <a:custGeom>
            <a:pathLst>
              <a:path h="41" w="11">
                <a:moveTo>
                  <a:pt x="0" y="0"/>
                </a:moveTo>
                <a:cubicBezTo>
                  <a:pt x="1" y="2"/>
                  <a:pt x="6" y="8"/>
                  <a:pt x="8" y="13"/>
                </a:cubicBezTo>
                <a:cubicBezTo>
                  <a:pt x="10" y="18"/>
                  <a:pt x="11" y="24"/>
                  <a:pt x="11" y="29"/>
                </a:cubicBezTo>
                <a:cubicBezTo>
                  <a:pt x="11" y="34"/>
                  <a:pt x="11" y="39"/>
                  <a:pt x="11" y="41"/>
                </a:cubicBezTo>
              </a:path>
            </a:pathLst>
          </a:cu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90"/>
          <xdr:cNvSpPr>
            <a:spLocks/>
          </xdr:cNvSpPr>
        </xdr:nvSpPr>
        <xdr:spPr>
          <a:xfrm>
            <a:off x="685" y="682"/>
            <a:ext cx="0" cy="21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Box 175"/>
          <xdr:cNvSpPr txBox="1">
            <a:spLocks noChangeArrowheads="1"/>
          </xdr:cNvSpPr>
        </xdr:nvSpPr>
        <xdr:spPr>
          <a:xfrm>
            <a:off x="729" y="641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1" u="none" baseline="0">
                <a:latin typeface="Times New Roman"/>
                <a:ea typeface="Times New Roman"/>
                <a:cs typeface="Times New Roman"/>
              </a:rPr>
              <a:t>h-</a:t>
            </a:r>
            <a:r>
              <a:rPr lang="en-US" cap="none" sz="1400" b="1" i="1" u="non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rPr>
              <a:t>h</a:t>
            </a:r>
          </a:p>
        </xdr:txBody>
      </xdr:sp>
      <xdr:sp>
        <xdr:nvSpPr>
          <xdr:cNvPr id="103" name="TextBox 196"/>
          <xdr:cNvSpPr txBox="1">
            <a:spLocks noChangeArrowheads="1"/>
          </xdr:cNvSpPr>
        </xdr:nvSpPr>
        <xdr:spPr>
          <a:xfrm>
            <a:off x="692" y="625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/>
              <a:t>h</a:t>
            </a:r>
          </a:p>
        </xdr:txBody>
      </xdr:sp>
      <xdr:sp>
        <xdr:nvSpPr>
          <xdr:cNvPr id="104" name="TextBox 197"/>
          <xdr:cNvSpPr txBox="1">
            <a:spLocks noChangeArrowheads="1"/>
          </xdr:cNvSpPr>
        </xdr:nvSpPr>
        <xdr:spPr>
          <a:xfrm>
            <a:off x="612" y="619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/>
              <a:t>d</a:t>
            </a:r>
          </a:p>
        </xdr:txBody>
      </xdr:sp>
      <xdr:sp>
        <xdr:nvSpPr>
          <xdr:cNvPr id="105" name="TextBox 198"/>
          <xdr:cNvSpPr txBox="1">
            <a:spLocks noChangeArrowheads="1"/>
          </xdr:cNvSpPr>
        </xdr:nvSpPr>
        <xdr:spPr>
          <a:xfrm>
            <a:off x="598" y="663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/>
              <a:t>a</a:t>
            </a:r>
          </a:p>
        </xdr:txBody>
      </xdr:sp>
      <xdr:sp>
        <xdr:nvSpPr>
          <xdr:cNvPr id="106" name="TextBox 199"/>
          <xdr:cNvSpPr txBox="1">
            <a:spLocks noChangeArrowheads="1"/>
          </xdr:cNvSpPr>
        </xdr:nvSpPr>
        <xdr:spPr>
          <a:xfrm>
            <a:off x="631" y="682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FF0000"/>
                </a:solidFill>
              </a:rPr>
              <a:t>a</a:t>
            </a:r>
          </a:p>
        </xdr:txBody>
      </xdr:sp>
      <xdr:sp>
        <xdr:nvSpPr>
          <xdr:cNvPr id="107" name="TextBox 200"/>
          <xdr:cNvSpPr txBox="1">
            <a:spLocks noChangeArrowheads="1"/>
          </xdr:cNvSpPr>
        </xdr:nvSpPr>
        <xdr:spPr>
          <a:xfrm>
            <a:off x="604" y="683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FF0000"/>
                </a:solidFill>
              </a:rPr>
              <a:t>d</a:t>
            </a:r>
          </a:p>
        </xdr:txBody>
      </xdr:sp>
      <xdr:sp>
        <xdr:nvSpPr>
          <xdr:cNvPr id="108" name="TextBox 201"/>
          <xdr:cNvSpPr txBox="1">
            <a:spLocks noChangeArrowheads="1"/>
          </xdr:cNvSpPr>
        </xdr:nvSpPr>
        <xdr:spPr>
          <a:xfrm>
            <a:off x="690" y="680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FF0000"/>
                </a:solidFill>
              </a:rPr>
              <a:t>h</a:t>
            </a:r>
          </a:p>
        </xdr:txBody>
      </xdr:sp>
    </xdr:grpSp>
    <xdr:clientData/>
  </xdr:twoCellAnchor>
  <xdr:twoCellAnchor>
    <xdr:from>
      <xdr:col>11</xdr:col>
      <xdr:colOff>371475</xdr:colOff>
      <xdr:row>42</xdr:row>
      <xdr:rowOff>47625</xdr:rowOff>
    </xdr:from>
    <xdr:to>
      <xdr:col>14</xdr:col>
      <xdr:colOff>704850</xdr:colOff>
      <xdr:row>52</xdr:row>
      <xdr:rowOff>19050</xdr:rowOff>
    </xdr:to>
    <xdr:grpSp>
      <xdr:nvGrpSpPr>
        <xdr:cNvPr id="109" name="Group 209"/>
        <xdr:cNvGrpSpPr>
          <a:grpSpLocks/>
        </xdr:cNvGrpSpPr>
      </xdr:nvGrpSpPr>
      <xdr:grpSpPr>
        <a:xfrm>
          <a:off x="5210175" y="7305675"/>
          <a:ext cx="2162175" cy="1685925"/>
          <a:chOff x="547" y="767"/>
          <a:chExt cx="227" cy="177"/>
        </a:xfrm>
        <a:solidFill>
          <a:srgbClr val="FFFFFF"/>
        </a:solidFill>
      </xdr:grpSpPr>
      <xdr:sp>
        <xdr:nvSpPr>
          <xdr:cNvPr id="110" name="Line 140"/>
          <xdr:cNvSpPr>
            <a:spLocks/>
          </xdr:cNvSpPr>
        </xdr:nvSpPr>
        <xdr:spPr>
          <a:xfrm>
            <a:off x="554" y="768"/>
            <a:ext cx="0" cy="17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41"/>
          <xdr:cNvSpPr>
            <a:spLocks/>
          </xdr:cNvSpPr>
        </xdr:nvSpPr>
        <xdr:spPr>
          <a:xfrm flipV="1">
            <a:off x="682" y="768"/>
            <a:ext cx="0" cy="41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44"/>
          <xdr:cNvSpPr>
            <a:spLocks/>
          </xdr:cNvSpPr>
        </xdr:nvSpPr>
        <xdr:spPr>
          <a:xfrm>
            <a:off x="651" y="901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45"/>
          <xdr:cNvSpPr>
            <a:spLocks/>
          </xdr:cNvSpPr>
        </xdr:nvSpPr>
        <xdr:spPr>
          <a:xfrm>
            <a:off x="555" y="769"/>
            <a:ext cx="1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TextBox 146"/>
          <xdr:cNvSpPr txBox="1">
            <a:spLocks noChangeArrowheads="1"/>
          </xdr:cNvSpPr>
        </xdr:nvSpPr>
        <xdr:spPr>
          <a:xfrm>
            <a:off x="703" y="802"/>
            <a:ext cx="4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Crest</a:t>
            </a:r>
          </a:p>
        </xdr:txBody>
      </xdr:sp>
      <xdr:sp>
        <xdr:nvSpPr>
          <xdr:cNvPr id="115" name="TextBox 147"/>
          <xdr:cNvSpPr txBox="1">
            <a:spLocks noChangeArrowheads="1"/>
          </xdr:cNvSpPr>
        </xdr:nvSpPr>
        <xdr:spPr>
          <a:xfrm>
            <a:off x="704" y="891"/>
            <a:ext cx="3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Pool</a:t>
            </a:r>
          </a:p>
        </xdr:txBody>
      </xdr:sp>
      <xdr:sp>
        <xdr:nvSpPr>
          <xdr:cNvPr id="116" name="Polygon 148"/>
          <xdr:cNvSpPr>
            <a:spLocks/>
          </xdr:cNvSpPr>
        </xdr:nvSpPr>
        <xdr:spPr>
          <a:xfrm>
            <a:off x="680" y="807"/>
            <a:ext cx="22" cy="6"/>
          </a:xfrm>
          <a:custGeom>
            <a:pathLst>
              <a:path h="6" w="45">
                <a:moveTo>
                  <a:pt x="45" y="1"/>
                </a:moveTo>
                <a:cubicBezTo>
                  <a:pt x="42" y="2"/>
                  <a:pt x="35" y="0"/>
                  <a:pt x="35" y="0"/>
                </a:cubicBezTo>
                <a:cubicBezTo>
                  <a:pt x="28" y="2"/>
                  <a:pt x="31" y="3"/>
                  <a:pt x="26" y="0"/>
                </a:cubicBezTo>
                <a:cubicBezTo>
                  <a:pt x="20" y="4"/>
                  <a:pt x="3" y="0"/>
                  <a:pt x="0" y="6"/>
                </a:cubicBezTo>
              </a:path>
            </a:pathLst>
          </a:cu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49"/>
          <xdr:cNvSpPr>
            <a:spLocks/>
          </xdr:cNvSpPr>
        </xdr:nvSpPr>
        <xdr:spPr>
          <a:xfrm>
            <a:off x="639" y="809"/>
            <a:ext cx="44" cy="92"/>
          </a:xfrm>
          <a:custGeom>
            <a:pathLst>
              <a:path h="89" w="41">
                <a:moveTo>
                  <a:pt x="41" y="0"/>
                </a:moveTo>
                <a:cubicBezTo>
                  <a:pt x="29" y="12"/>
                  <a:pt x="18" y="25"/>
                  <a:pt x="11" y="40"/>
                </a:cubicBezTo>
                <a:cubicBezTo>
                  <a:pt x="4" y="55"/>
                  <a:pt x="2" y="81"/>
                  <a:pt x="0" y="89"/>
                </a:cubicBezTo>
              </a:path>
            </a:pathLst>
          </a:cu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50"/>
          <xdr:cNvSpPr>
            <a:spLocks/>
          </xdr:cNvSpPr>
        </xdr:nvSpPr>
        <xdr:spPr>
          <a:xfrm>
            <a:off x="645" y="810"/>
            <a:ext cx="35" cy="91"/>
          </a:xfrm>
          <a:custGeom>
            <a:pathLst>
              <a:path h="89" w="41">
                <a:moveTo>
                  <a:pt x="41" y="0"/>
                </a:moveTo>
                <a:cubicBezTo>
                  <a:pt x="29" y="12"/>
                  <a:pt x="18" y="25"/>
                  <a:pt x="11" y="40"/>
                </a:cubicBezTo>
                <a:cubicBezTo>
                  <a:pt x="4" y="55"/>
                  <a:pt x="2" y="81"/>
                  <a:pt x="0" y="89"/>
                </a:cubicBezTo>
              </a:path>
            </a:pathLst>
          </a:cu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51"/>
          <xdr:cNvSpPr>
            <a:spLocks/>
          </xdr:cNvSpPr>
        </xdr:nvSpPr>
        <xdr:spPr>
          <a:xfrm>
            <a:off x="650" y="811"/>
            <a:ext cx="30" cy="90"/>
          </a:xfrm>
          <a:custGeom>
            <a:pathLst>
              <a:path h="89" w="41">
                <a:moveTo>
                  <a:pt x="41" y="0"/>
                </a:moveTo>
                <a:cubicBezTo>
                  <a:pt x="29" y="12"/>
                  <a:pt x="18" y="25"/>
                  <a:pt x="11" y="40"/>
                </a:cubicBezTo>
                <a:cubicBezTo>
                  <a:pt x="4" y="55"/>
                  <a:pt x="2" y="81"/>
                  <a:pt x="0" y="89"/>
                </a:cubicBezTo>
              </a:path>
            </a:pathLst>
          </a:cu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52"/>
          <xdr:cNvSpPr>
            <a:spLocks/>
          </xdr:cNvSpPr>
        </xdr:nvSpPr>
        <xdr:spPr>
          <a:xfrm flipH="1">
            <a:off x="622" y="901"/>
            <a:ext cx="30" cy="0"/>
          </a:xfrm>
          <a:prstGeom prst="line">
            <a:avLst/>
          </a:pr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Polygon 153"/>
          <xdr:cNvSpPr>
            <a:spLocks/>
          </xdr:cNvSpPr>
        </xdr:nvSpPr>
        <xdr:spPr>
          <a:xfrm>
            <a:off x="547" y="901"/>
            <a:ext cx="75" cy="43"/>
          </a:xfrm>
          <a:custGeom>
            <a:pathLst>
              <a:path h="9" w="36">
                <a:moveTo>
                  <a:pt x="36" y="0"/>
                </a:moveTo>
                <a:cubicBezTo>
                  <a:pt x="33" y="2"/>
                  <a:pt x="28" y="1"/>
                  <a:pt x="28" y="1"/>
                </a:cubicBezTo>
                <a:cubicBezTo>
                  <a:pt x="22" y="0"/>
                  <a:pt x="25" y="3"/>
                  <a:pt x="21" y="1"/>
                </a:cubicBezTo>
                <a:cubicBezTo>
                  <a:pt x="11" y="7"/>
                  <a:pt x="4" y="7"/>
                  <a:pt x="0" y="9"/>
                </a:cubicBezTo>
              </a:path>
            </a:pathLst>
          </a:cu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Polygon 154"/>
          <xdr:cNvSpPr>
            <a:spLocks/>
          </xdr:cNvSpPr>
        </xdr:nvSpPr>
        <xdr:spPr>
          <a:xfrm>
            <a:off x="634" y="895"/>
            <a:ext cx="5" cy="6"/>
          </a:xfrm>
          <a:custGeom>
            <a:pathLst>
              <a:path h="6" w="5">
                <a:moveTo>
                  <a:pt x="5" y="5"/>
                </a:moveTo>
                <a:cubicBezTo>
                  <a:pt x="5" y="3"/>
                  <a:pt x="4" y="0"/>
                  <a:pt x="2" y="0"/>
                </a:cubicBezTo>
                <a:cubicBezTo>
                  <a:pt x="1" y="0"/>
                  <a:pt x="0" y="1"/>
                  <a:pt x="0" y="2"/>
                </a:cubicBezTo>
                <a:cubicBezTo>
                  <a:pt x="0" y="3"/>
                  <a:pt x="0" y="5"/>
                  <a:pt x="0" y="6"/>
                </a:cubicBezTo>
              </a:path>
            </a:pathLst>
          </a:cu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Polygon 155"/>
          <xdr:cNvSpPr>
            <a:spLocks/>
          </xdr:cNvSpPr>
        </xdr:nvSpPr>
        <xdr:spPr>
          <a:xfrm>
            <a:off x="640" y="895"/>
            <a:ext cx="5" cy="5"/>
          </a:xfrm>
          <a:custGeom>
            <a:pathLst>
              <a:path h="5" w="5">
                <a:moveTo>
                  <a:pt x="5" y="5"/>
                </a:moveTo>
                <a:cubicBezTo>
                  <a:pt x="5" y="3"/>
                  <a:pt x="5" y="0"/>
                  <a:pt x="3" y="0"/>
                </a:cubicBezTo>
                <a:cubicBezTo>
                  <a:pt x="2" y="0"/>
                  <a:pt x="0" y="2"/>
                  <a:pt x="0" y="2"/>
                </a:cubicBezTo>
              </a:path>
            </a:pathLst>
          </a:cu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Polygon 156"/>
          <xdr:cNvSpPr>
            <a:spLocks/>
          </xdr:cNvSpPr>
        </xdr:nvSpPr>
        <xdr:spPr>
          <a:xfrm>
            <a:off x="645" y="896"/>
            <a:ext cx="5" cy="5"/>
          </a:xfrm>
          <a:custGeom>
            <a:pathLst>
              <a:path h="5" w="5">
                <a:moveTo>
                  <a:pt x="5" y="5"/>
                </a:moveTo>
                <a:cubicBezTo>
                  <a:pt x="5" y="3"/>
                  <a:pt x="5" y="0"/>
                  <a:pt x="3" y="0"/>
                </a:cubicBezTo>
                <a:cubicBezTo>
                  <a:pt x="2" y="0"/>
                  <a:pt x="0" y="2"/>
                  <a:pt x="0" y="2"/>
                </a:cubicBezTo>
              </a:path>
            </a:pathLst>
          </a:custGeom>
          <a:noFill/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57"/>
          <xdr:cNvSpPr>
            <a:spLocks/>
          </xdr:cNvSpPr>
        </xdr:nvSpPr>
        <xdr:spPr>
          <a:xfrm>
            <a:off x="554" y="768"/>
            <a:ext cx="128" cy="41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sysDash"/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58"/>
          <xdr:cNvSpPr>
            <a:spLocks/>
          </xdr:cNvSpPr>
        </xdr:nvSpPr>
        <xdr:spPr>
          <a:xfrm>
            <a:off x="554" y="768"/>
            <a:ext cx="97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60"/>
          <xdr:cNvSpPr>
            <a:spLocks/>
          </xdr:cNvSpPr>
        </xdr:nvSpPr>
        <xdr:spPr>
          <a:xfrm>
            <a:off x="586" y="769"/>
            <a:ext cx="19" cy="42"/>
          </a:xfrm>
          <a:custGeom>
            <a:pathLst>
              <a:path h="42" w="19">
                <a:moveTo>
                  <a:pt x="17" y="0"/>
                </a:moveTo>
                <a:cubicBezTo>
                  <a:pt x="17" y="2"/>
                  <a:pt x="19" y="9"/>
                  <a:pt x="18" y="14"/>
                </a:cubicBezTo>
                <a:cubicBezTo>
                  <a:pt x="17" y="19"/>
                  <a:pt x="16" y="23"/>
                  <a:pt x="13" y="28"/>
                </a:cubicBezTo>
                <a:cubicBezTo>
                  <a:pt x="10" y="33"/>
                  <a:pt x="3" y="39"/>
                  <a:pt x="0" y="4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AutoShape 163"/>
          <xdr:cNvSpPr>
            <a:spLocks/>
          </xdr:cNvSpPr>
        </xdr:nvSpPr>
        <xdr:spPr>
          <a:xfrm>
            <a:off x="621" y="770"/>
            <a:ext cx="2" cy="18"/>
          </a:xfrm>
          <a:custGeom>
            <a:pathLst>
              <a:path h="18" w="2">
                <a:moveTo>
                  <a:pt x="1" y="0"/>
                </a:moveTo>
                <a:cubicBezTo>
                  <a:pt x="1" y="1"/>
                  <a:pt x="2" y="2"/>
                  <a:pt x="2" y="4"/>
                </a:cubicBezTo>
                <a:cubicBezTo>
                  <a:pt x="2" y="6"/>
                  <a:pt x="2" y="10"/>
                  <a:pt x="2" y="12"/>
                </a:cubicBezTo>
                <a:cubicBezTo>
                  <a:pt x="2" y="14"/>
                  <a:pt x="0" y="17"/>
                  <a:pt x="0" y="18"/>
                </a:cubicBezTo>
              </a:path>
            </a:pathLst>
          </a:cu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64"/>
          <xdr:cNvSpPr>
            <a:spLocks/>
          </xdr:cNvSpPr>
        </xdr:nvSpPr>
        <xdr:spPr>
          <a:xfrm>
            <a:off x="686" y="768"/>
            <a:ext cx="0" cy="13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TextBox 176"/>
          <xdr:cNvSpPr txBox="1">
            <a:spLocks noChangeArrowheads="1"/>
          </xdr:cNvSpPr>
        </xdr:nvSpPr>
        <xdr:spPr>
          <a:xfrm>
            <a:off x="729" y="839"/>
            <a:ext cx="4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h</a:t>
            </a:r>
            <a:r>
              <a:rPr lang="en-US" cap="none" sz="1400" b="1" i="1" u="none" baseline="0">
                <a:latin typeface="Times New Roman"/>
                <a:ea typeface="Times New Roman"/>
                <a:cs typeface="Times New Roman"/>
              </a:rPr>
              <a:t>-</a:t>
            </a:r>
            <a:r>
              <a:rPr lang="en-US" cap="none" sz="1400" b="1" i="1" u="non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rPr>
              <a:t>h</a:t>
            </a:r>
          </a:p>
        </xdr:txBody>
      </xdr:sp>
      <xdr:sp>
        <xdr:nvSpPr>
          <xdr:cNvPr id="131" name="TextBox 203"/>
          <xdr:cNvSpPr txBox="1">
            <a:spLocks noChangeArrowheads="1"/>
          </xdr:cNvSpPr>
        </xdr:nvSpPr>
        <xdr:spPr>
          <a:xfrm>
            <a:off x="665" y="774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FF0000"/>
                </a:solidFill>
              </a:rPr>
              <a:t>h</a:t>
            </a:r>
          </a:p>
        </xdr:txBody>
      </xdr:sp>
      <xdr:sp>
        <xdr:nvSpPr>
          <xdr:cNvPr id="132" name="TextBox 204"/>
          <xdr:cNvSpPr txBox="1">
            <a:spLocks noChangeArrowheads="1"/>
          </xdr:cNvSpPr>
        </xdr:nvSpPr>
        <xdr:spPr>
          <a:xfrm>
            <a:off x="628" y="791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FF0000"/>
                </a:solidFill>
              </a:rPr>
              <a:t>d</a:t>
            </a:r>
          </a:p>
        </xdr:txBody>
      </xdr:sp>
      <xdr:sp>
        <xdr:nvSpPr>
          <xdr:cNvPr id="133" name="TextBox 205"/>
          <xdr:cNvSpPr txBox="1">
            <a:spLocks noChangeArrowheads="1"/>
          </xdr:cNvSpPr>
        </xdr:nvSpPr>
        <xdr:spPr>
          <a:xfrm>
            <a:off x="623" y="767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FF0000"/>
                </a:solidFill>
              </a:rPr>
              <a:t>a</a:t>
            </a:r>
          </a:p>
        </xdr:txBody>
      </xdr:sp>
      <xdr:sp>
        <xdr:nvSpPr>
          <xdr:cNvPr id="134" name="TextBox 206"/>
          <xdr:cNvSpPr txBox="1">
            <a:spLocks noChangeArrowheads="1"/>
          </xdr:cNvSpPr>
        </xdr:nvSpPr>
        <xdr:spPr>
          <a:xfrm>
            <a:off x="598" y="789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135" name="TextBox 207"/>
          <xdr:cNvSpPr txBox="1">
            <a:spLocks noChangeArrowheads="1"/>
          </xdr:cNvSpPr>
        </xdr:nvSpPr>
        <xdr:spPr>
          <a:xfrm>
            <a:off x="602" y="846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136" name="TextBox 208"/>
          <xdr:cNvSpPr txBox="1">
            <a:spLocks noChangeArrowheads="1"/>
          </xdr:cNvSpPr>
        </xdr:nvSpPr>
        <xdr:spPr>
          <a:xfrm>
            <a:off x="691" y="832"/>
            <a:ext cx="1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0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2.7109375" style="0" customWidth="1"/>
    <col min="2" max="2" width="10.7109375" style="0" customWidth="1"/>
    <col min="3" max="3" width="7.7109375" style="0" customWidth="1"/>
    <col min="4" max="11" width="6.421875" style="0" customWidth="1"/>
    <col min="15" max="15" width="13.28125" style="0" customWidth="1"/>
    <col min="16" max="16" width="25.140625" style="0" customWidth="1"/>
  </cols>
  <sheetData>
    <row r="1" spans="4:7" ht="13.5" thickBot="1">
      <c r="D1" s="41" t="s">
        <v>24</v>
      </c>
      <c r="G1" s="42" t="s">
        <v>25</v>
      </c>
    </row>
    <row r="2" spans="2:15" ht="12.75">
      <c r="B2" s="47"/>
      <c r="C2" s="49" t="s">
        <v>2</v>
      </c>
      <c r="D2" s="32">
        <v>57</v>
      </c>
      <c r="E2" s="13" t="s">
        <v>37</v>
      </c>
      <c r="F2" s="1"/>
      <c r="G2" s="38"/>
      <c r="H2" s="36" t="s">
        <v>22</v>
      </c>
      <c r="I2" s="1"/>
      <c r="J2" s="1" t="s">
        <v>33</v>
      </c>
      <c r="K2" s="13"/>
      <c r="L2" s="13"/>
      <c r="M2" s="1"/>
      <c r="N2" s="1"/>
      <c r="O2" s="2"/>
    </row>
    <row r="3" spans="2:15" ht="12.75">
      <c r="B3" s="48"/>
      <c r="C3" s="50" t="s">
        <v>3</v>
      </c>
      <c r="D3" s="5">
        <v>38</v>
      </c>
      <c r="E3" s="29" t="s">
        <v>38</v>
      </c>
      <c r="G3" s="39"/>
      <c r="H3" s="37" t="s">
        <v>23</v>
      </c>
      <c r="J3" t="s">
        <v>34</v>
      </c>
      <c r="L3" s="14"/>
      <c r="M3" s="4"/>
      <c r="N3" s="4"/>
      <c r="O3" s="6"/>
    </row>
    <row r="4" spans="2:15" ht="12.75">
      <c r="B4" s="48"/>
      <c r="C4" s="50" t="s">
        <v>31</v>
      </c>
      <c r="D4" s="44"/>
      <c r="E4" s="30">
        <v>2</v>
      </c>
      <c r="F4" s="44"/>
      <c r="G4" s="45"/>
      <c r="H4" s="46"/>
      <c r="I4" s="46"/>
      <c r="J4" s="42">
        <f>IF($E$4&lt;3,IF($G$6&lt;&gt;0,"     Second sighting ignored when viewing",""),IF($G$6=0,"     Second sighting needed when viewing",""))</f>
      </c>
      <c r="M4" s="4"/>
      <c r="N4" s="4"/>
      <c r="O4" s="6"/>
    </row>
    <row r="5" spans="2:15" ht="12.75">
      <c r="B5" s="3"/>
      <c r="C5" s="50" t="s">
        <v>4</v>
      </c>
      <c r="D5" s="33">
        <v>5.5</v>
      </c>
      <c r="E5" s="61" t="s">
        <v>36</v>
      </c>
      <c r="F5" s="4"/>
      <c r="G5" s="4"/>
      <c r="J5" s="42">
        <f>IF($E$4&lt;3,IF($G$6&lt;&gt;0,"     from Bottom of Top.",""),IF($G$6=0,"     from Middle, Above, or Below.",""))</f>
      </c>
      <c r="M5" s="4"/>
      <c r="N5" s="4"/>
      <c r="O5" s="6"/>
    </row>
    <row r="6" spans="2:15" ht="25.5" customHeight="1" thickBot="1">
      <c r="B6" s="7"/>
      <c r="C6" s="51" t="s">
        <v>5</v>
      </c>
      <c r="D6" s="40">
        <f>IF(E4=1,F6+D5,IF(E4=2,F6-D5,IF(E4=3,F6+G6,IF(E4=4,F6-G6,F6-G6))))</f>
        <v>29.592704093562524</v>
      </c>
      <c r="E6" s="31"/>
      <c r="F6" s="43">
        <f>+D2*SIN(RADIANS(D3))</f>
        <v>35.092704093562524</v>
      </c>
      <c r="G6" s="43">
        <f>+G2*SIN(RADIANS(G3))</f>
        <v>0</v>
      </c>
      <c r="H6" s="8"/>
      <c r="I6" s="8"/>
      <c r="J6" s="8" t="s">
        <v>35</v>
      </c>
      <c r="K6" s="8"/>
      <c r="L6" s="8"/>
      <c r="M6" s="8"/>
      <c r="N6" s="8"/>
      <c r="O6" s="9"/>
    </row>
    <row r="7" spans="2:15" ht="13.5" thickBot="1">
      <c r="B7" s="53" t="s">
        <v>32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2:15" ht="12.75">
      <c r="B8" s="19" t="s">
        <v>6</v>
      </c>
      <c r="C8" s="1"/>
      <c r="D8" s="1"/>
      <c r="E8" s="1"/>
      <c r="F8" s="1"/>
      <c r="G8" s="1"/>
      <c r="H8" s="1"/>
      <c r="I8" s="1"/>
      <c r="J8" s="1"/>
      <c r="K8" s="2"/>
      <c r="L8" s="54"/>
      <c r="M8" s="1"/>
      <c r="N8" s="1"/>
      <c r="O8" s="2"/>
    </row>
    <row r="9" spans="2:15" ht="12.75">
      <c r="B9" s="20" t="s">
        <v>9</v>
      </c>
      <c r="C9" s="4"/>
      <c r="D9" s="4"/>
      <c r="E9" s="4"/>
      <c r="F9" s="4"/>
      <c r="G9" s="4"/>
      <c r="H9" s="4"/>
      <c r="I9" s="4"/>
      <c r="J9" s="4"/>
      <c r="K9" s="6"/>
      <c r="L9" s="10"/>
      <c r="M9" s="4"/>
      <c r="N9" s="4"/>
      <c r="O9" s="6"/>
    </row>
    <row r="10" spans="2:15" ht="12.75">
      <c r="B10" s="20" t="s">
        <v>10</v>
      </c>
      <c r="C10" s="4"/>
      <c r="D10" s="4"/>
      <c r="E10" s="4"/>
      <c r="F10" s="4"/>
      <c r="G10" s="4"/>
      <c r="H10" s="4"/>
      <c r="I10" s="4"/>
      <c r="J10" s="4"/>
      <c r="K10" s="6"/>
      <c r="L10" s="10"/>
      <c r="M10" s="4"/>
      <c r="N10" s="4"/>
      <c r="O10" s="6"/>
    </row>
    <row r="11" spans="2:15" ht="12.75">
      <c r="B11" s="20" t="s">
        <v>7</v>
      </c>
      <c r="C11" s="4"/>
      <c r="D11" s="4"/>
      <c r="E11" s="4"/>
      <c r="F11" s="4"/>
      <c r="G11" s="4"/>
      <c r="H11" s="4"/>
      <c r="I11" s="4"/>
      <c r="J11" s="4"/>
      <c r="K11" s="6"/>
      <c r="L11" s="10"/>
      <c r="M11" s="4"/>
      <c r="N11" s="4"/>
      <c r="O11" s="6"/>
    </row>
    <row r="12" spans="2:15" ht="12.75">
      <c r="B12" s="20" t="s">
        <v>8</v>
      </c>
      <c r="C12" s="4"/>
      <c r="D12" s="4"/>
      <c r="E12" s="4"/>
      <c r="F12" s="4"/>
      <c r="G12" s="4"/>
      <c r="H12" s="4"/>
      <c r="I12" s="4"/>
      <c r="J12" s="4"/>
      <c r="K12" s="6"/>
      <c r="L12" s="10"/>
      <c r="M12" s="4"/>
      <c r="N12" s="4"/>
      <c r="O12" s="6"/>
    </row>
    <row r="13" spans="2:15" ht="12.75">
      <c r="B13" s="10"/>
      <c r="C13" s="4"/>
      <c r="D13" s="4"/>
      <c r="E13" s="4"/>
      <c r="F13" s="4"/>
      <c r="G13" s="4"/>
      <c r="H13" s="4"/>
      <c r="I13" s="4"/>
      <c r="J13" s="4"/>
      <c r="K13" s="6"/>
      <c r="L13" s="10"/>
      <c r="M13" s="4"/>
      <c r="N13" s="4"/>
      <c r="O13" s="6"/>
    </row>
    <row r="14" spans="2:15" ht="13.5" thickBot="1">
      <c r="B14" s="10"/>
      <c r="C14" s="11">
        <v>20</v>
      </c>
      <c r="D14" s="11">
        <f>+C14+5</f>
        <v>25</v>
      </c>
      <c r="E14" s="11">
        <f aca="true" t="shared" si="0" ref="E14:K14">+D14+5</f>
        <v>30</v>
      </c>
      <c r="F14" s="11">
        <f t="shared" si="0"/>
        <v>35</v>
      </c>
      <c r="G14" s="11">
        <f t="shared" si="0"/>
        <v>40</v>
      </c>
      <c r="H14" s="11">
        <f t="shared" si="0"/>
        <v>45</v>
      </c>
      <c r="I14" s="11">
        <f t="shared" si="0"/>
        <v>50</v>
      </c>
      <c r="J14" s="11">
        <f t="shared" si="0"/>
        <v>55</v>
      </c>
      <c r="K14" s="12">
        <f t="shared" si="0"/>
        <v>60</v>
      </c>
      <c r="L14" s="57" t="s">
        <v>30</v>
      </c>
      <c r="M14" s="58"/>
      <c r="N14" s="58"/>
      <c r="O14" s="6"/>
    </row>
    <row r="15" spans="2:15" ht="13.5" thickBot="1">
      <c r="B15" s="34">
        <v>25</v>
      </c>
      <c r="C15" s="15">
        <f aca="true" t="shared" si="1" ref="C15:C47">+$B15*SIN(RADIANS(C$14))</f>
        <v>8.550503583141717</v>
      </c>
      <c r="D15" s="15">
        <f aca="true" t="shared" si="2" ref="D15:K30">+$B15*SIN(RADIANS(D$14))</f>
        <v>10.565456543517486</v>
      </c>
      <c r="E15" s="15">
        <f t="shared" si="2"/>
        <v>12.499999999999998</v>
      </c>
      <c r="F15" s="15">
        <f t="shared" si="2"/>
        <v>14.339410908776152</v>
      </c>
      <c r="G15" s="15">
        <f t="shared" si="2"/>
        <v>16.06969024216348</v>
      </c>
      <c r="H15" s="15">
        <f t="shared" si="2"/>
        <v>17.677669529663685</v>
      </c>
      <c r="I15" s="15">
        <f t="shared" si="2"/>
        <v>19.151111077974452</v>
      </c>
      <c r="J15" s="15">
        <f t="shared" si="2"/>
        <v>20.478801107224793</v>
      </c>
      <c r="K15" s="16">
        <f t="shared" si="2"/>
        <v>21.650635094610966</v>
      </c>
      <c r="L15" s="55"/>
      <c r="M15" s="4"/>
      <c r="N15" s="4"/>
      <c r="O15" s="6"/>
    </row>
    <row r="16" spans="2:15" ht="13.5" thickBot="1">
      <c r="B16" s="34">
        <f aca="true" t="shared" si="3" ref="B16:B38">+B15+5</f>
        <v>30</v>
      </c>
      <c r="C16" s="15">
        <f t="shared" si="1"/>
        <v>10.260604299770062</v>
      </c>
      <c r="D16" s="15">
        <f t="shared" si="2"/>
        <v>12.678547852220984</v>
      </c>
      <c r="E16" s="15">
        <f t="shared" si="2"/>
        <v>14.999999999999998</v>
      </c>
      <c r="F16" s="15">
        <f t="shared" si="2"/>
        <v>17.20729309053138</v>
      </c>
      <c r="G16" s="15">
        <f t="shared" si="2"/>
        <v>19.283628290596177</v>
      </c>
      <c r="H16" s="15">
        <f t="shared" si="2"/>
        <v>21.213203435596423</v>
      </c>
      <c r="I16" s="15">
        <f t="shared" si="2"/>
        <v>22.98133329356934</v>
      </c>
      <c r="J16" s="15">
        <f t="shared" si="2"/>
        <v>24.574561328669756</v>
      </c>
      <c r="K16" s="16">
        <f t="shared" si="2"/>
        <v>25.980762113533157</v>
      </c>
      <c r="L16" s="55"/>
      <c r="M16" s="4"/>
      <c r="N16" s="4"/>
      <c r="O16" s="6"/>
    </row>
    <row r="17" spans="2:15" ht="13.5" thickBot="1">
      <c r="B17" s="34">
        <f t="shared" si="3"/>
        <v>35</v>
      </c>
      <c r="C17" s="15">
        <f t="shared" si="1"/>
        <v>11.970705016398405</v>
      </c>
      <c r="D17" s="15">
        <f t="shared" si="2"/>
        <v>14.79163916092448</v>
      </c>
      <c r="E17" s="15">
        <f t="shared" si="2"/>
        <v>17.499999999999996</v>
      </c>
      <c r="F17" s="15">
        <f t="shared" si="2"/>
        <v>20.07517527228661</v>
      </c>
      <c r="G17" s="15">
        <f t="shared" si="2"/>
        <v>22.497566339028875</v>
      </c>
      <c r="H17" s="15">
        <f t="shared" si="2"/>
        <v>24.74873734152916</v>
      </c>
      <c r="I17" s="15">
        <f t="shared" si="2"/>
        <v>26.81155550916423</v>
      </c>
      <c r="J17" s="15">
        <f t="shared" si="2"/>
        <v>28.670321550114714</v>
      </c>
      <c r="K17" s="16">
        <f t="shared" si="2"/>
        <v>30.31088913245535</v>
      </c>
      <c r="L17" s="10"/>
      <c r="M17" s="4"/>
      <c r="N17" s="4"/>
      <c r="O17" s="6"/>
    </row>
    <row r="18" spans="2:15" ht="13.5" thickBot="1">
      <c r="B18" s="34">
        <f t="shared" si="3"/>
        <v>40</v>
      </c>
      <c r="C18" s="15">
        <f t="shared" si="1"/>
        <v>13.680805733026748</v>
      </c>
      <c r="D18" s="15">
        <f t="shared" si="2"/>
        <v>16.904730469627978</v>
      </c>
      <c r="E18" s="15">
        <f t="shared" si="2"/>
        <v>19.999999999999996</v>
      </c>
      <c r="F18" s="15">
        <f t="shared" si="2"/>
        <v>22.943057454041842</v>
      </c>
      <c r="G18" s="15">
        <f t="shared" si="2"/>
        <v>25.71150438746157</v>
      </c>
      <c r="H18" s="15">
        <f t="shared" si="2"/>
        <v>28.2842712474619</v>
      </c>
      <c r="I18" s="15">
        <f t="shared" si="2"/>
        <v>30.64177772475912</v>
      </c>
      <c r="J18" s="15">
        <f t="shared" si="2"/>
        <v>32.76608177155967</v>
      </c>
      <c r="K18" s="16">
        <f t="shared" si="2"/>
        <v>34.64101615137754</v>
      </c>
      <c r="L18" s="55"/>
      <c r="M18" s="4"/>
      <c r="N18" s="4"/>
      <c r="O18" s="6"/>
    </row>
    <row r="19" spans="2:15" ht="13.5" thickBot="1">
      <c r="B19" s="34">
        <f t="shared" si="3"/>
        <v>45</v>
      </c>
      <c r="C19" s="15">
        <f t="shared" si="1"/>
        <v>15.390906449655093</v>
      </c>
      <c r="D19" s="15">
        <f t="shared" si="2"/>
        <v>19.017821778331474</v>
      </c>
      <c r="E19" s="15">
        <f t="shared" si="2"/>
        <v>22.499999999999996</v>
      </c>
      <c r="F19" s="15">
        <f t="shared" si="2"/>
        <v>25.810939635797073</v>
      </c>
      <c r="G19" s="15">
        <f t="shared" si="2"/>
        <v>28.925442435894265</v>
      </c>
      <c r="H19" s="15">
        <f t="shared" si="2"/>
        <v>31.819805153394636</v>
      </c>
      <c r="I19" s="15">
        <f t="shared" si="2"/>
        <v>34.47199994035401</v>
      </c>
      <c r="J19" s="15">
        <f t="shared" si="2"/>
        <v>36.86184199300463</v>
      </c>
      <c r="K19" s="16">
        <f t="shared" si="2"/>
        <v>38.97114317029974</v>
      </c>
      <c r="L19" s="55"/>
      <c r="M19" s="4"/>
      <c r="N19" s="4"/>
      <c r="O19" s="6"/>
    </row>
    <row r="20" spans="2:15" ht="13.5" thickBot="1">
      <c r="B20" s="34">
        <f t="shared" si="3"/>
        <v>50</v>
      </c>
      <c r="C20" s="15">
        <f t="shared" si="1"/>
        <v>17.101007166283434</v>
      </c>
      <c r="D20" s="15">
        <f t="shared" si="2"/>
        <v>21.130913087034973</v>
      </c>
      <c r="E20" s="15">
        <f t="shared" si="2"/>
        <v>24.999999999999996</v>
      </c>
      <c r="F20" s="15">
        <f t="shared" si="2"/>
        <v>28.678821817552304</v>
      </c>
      <c r="G20" s="15">
        <f t="shared" si="2"/>
        <v>32.13938048432696</v>
      </c>
      <c r="H20" s="15">
        <f t="shared" si="2"/>
        <v>35.35533905932737</v>
      </c>
      <c r="I20" s="15">
        <f t="shared" si="2"/>
        <v>38.302222155948904</v>
      </c>
      <c r="J20" s="15">
        <f t="shared" si="2"/>
        <v>40.95760221444959</v>
      </c>
      <c r="K20" s="16">
        <f t="shared" si="2"/>
        <v>43.30127018922193</v>
      </c>
      <c r="L20" s="55"/>
      <c r="M20" s="4"/>
      <c r="N20" s="4"/>
      <c r="O20" s="6"/>
    </row>
    <row r="21" spans="2:15" ht="13.5" thickBot="1">
      <c r="B21" s="34">
        <f t="shared" si="3"/>
        <v>55</v>
      </c>
      <c r="C21" s="15">
        <f t="shared" si="1"/>
        <v>18.81110788291178</v>
      </c>
      <c r="D21" s="15">
        <f t="shared" si="2"/>
        <v>23.244004395738468</v>
      </c>
      <c r="E21" s="15">
        <f t="shared" si="2"/>
        <v>27.499999999999996</v>
      </c>
      <c r="F21" s="15">
        <f t="shared" si="2"/>
        <v>31.54670399930753</v>
      </c>
      <c r="G21" s="15">
        <f t="shared" si="2"/>
        <v>35.35331853275966</v>
      </c>
      <c r="H21" s="15">
        <f t="shared" si="2"/>
        <v>38.89087296526011</v>
      </c>
      <c r="I21" s="15">
        <f t="shared" si="2"/>
        <v>42.13244437154379</v>
      </c>
      <c r="J21" s="15">
        <f t="shared" si="2"/>
        <v>45.05336243589455</v>
      </c>
      <c r="K21" s="16">
        <f t="shared" si="2"/>
        <v>47.63139720814412</v>
      </c>
      <c r="L21" s="55"/>
      <c r="M21" s="4"/>
      <c r="N21" s="4"/>
      <c r="O21" s="6"/>
    </row>
    <row r="22" spans="2:15" ht="13.5" thickBot="1">
      <c r="B22" s="34">
        <f t="shared" si="3"/>
        <v>60</v>
      </c>
      <c r="C22" s="15">
        <f t="shared" si="1"/>
        <v>20.521208599540124</v>
      </c>
      <c r="D22" s="15">
        <f t="shared" si="2"/>
        <v>25.357095704441967</v>
      </c>
      <c r="E22" s="15">
        <f t="shared" si="2"/>
        <v>29.999999999999996</v>
      </c>
      <c r="F22" s="15">
        <f t="shared" si="2"/>
        <v>34.41458618106276</v>
      </c>
      <c r="G22" s="15">
        <f t="shared" si="2"/>
        <v>38.56725658119235</v>
      </c>
      <c r="H22" s="15">
        <f t="shared" si="2"/>
        <v>42.426406871192846</v>
      </c>
      <c r="I22" s="15">
        <f t="shared" si="2"/>
        <v>45.96266658713868</v>
      </c>
      <c r="J22" s="15">
        <f t="shared" si="2"/>
        <v>49.14912265733951</v>
      </c>
      <c r="K22" s="16">
        <f t="shared" si="2"/>
        <v>51.96152422706631</v>
      </c>
      <c r="L22" s="59" t="s">
        <v>29</v>
      </c>
      <c r="M22" s="60"/>
      <c r="N22" s="60"/>
      <c r="O22" s="6"/>
    </row>
    <row r="23" spans="2:15" ht="13.5" thickBot="1">
      <c r="B23" s="34">
        <f t="shared" si="3"/>
        <v>65</v>
      </c>
      <c r="C23" s="15">
        <f t="shared" si="1"/>
        <v>22.231309316168467</v>
      </c>
      <c r="D23" s="15">
        <f t="shared" si="2"/>
        <v>27.470187013145463</v>
      </c>
      <c r="E23" s="15">
        <f t="shared" si="2"/>
        <v>32.49999999999999</v>
      </c>
      <c r="F23" s="15">
        <f t="shared" si="2"/>
        <v>37.282468362817994</v>
      </c>
      <c r="G23" s="15">
        <f t="shared" si="2"/>
        <v>41.78119462962505</v>
      </c>
      <c r="H23" s="15">
        <f t="shared" si="2"/>
        <v>45.961940777125584</v>
      </c>
      <c r="I23" s="15">
        <f t="shared" si="2"/>
        <v>49.79288880273357</v>
      </c>
      <c r="J23" s="15">
        <f t="shared" si="2"/>
        <v>53.244882878784466</v>
      </c>
      <c r="K23" s="16">
        <f t="shared" si="2"/>
        <v>56.29165124598851</v>
      </c>
      <c r="L23" s="55"/>
      <c r="M23" s="4"/>
      <c r="N23" s="4"/>
      <c r="O23" s="6"/>
    </row>
    <row r="24" spans="2:15" ht="13.5" thickBot="1">
      <c r="B24" s="34">
        <f t="shared" si="3"/>
        <v>70</v>
      </c>
      <c r="C24" s="15">
        <f t="shared" si="1"/>
        <v>23.94141003279681</v>
      </c>
      <c r="D24" s="15">
        <f t="shared" si="2"/>
        <v>29.58327832184896</v>
      </c>
      <c r="E24" s="15">
        <f t="shared" si="2"/>
        <v>34.99999999999999</v>
      </c>
      <c r="F24" s="15">
        <f t="shared" si="2"/>
        <v>40.15035054457322</v>
      </c>
      <c r="G24" s="15">
        <f t="shared" si="2"/>
        <v>44.99513267805775</v>
      </c>
      <c r="H24" s="15">
        <f t="shared" si="2"/>
        <v>49.49747468305832</v>
      </c>
      <c r="I24" s="15">
        <f t="shared" si="2"/>
        <v>53.62311101832846</v>
      </c>
      <c r="J24" s="15">
        <f t="shared" si="2"/>
        <v>57.34064310022943</v>
      </c>
      <c r="K24" s="16">
        <f t="shared" si="2"/>
        <v>60.6217782649107</v>
      </c>
      <c r="L24" s="55"/>
      <c r="M24" s="4"/>
      <c r="N24" s="4"/>
      <c r="O24" s="6"/>
    </row>
    <row r="25" spans="2:15" ht="13.5" thickBot="1">
      <c r="B25" s="34">
        <f t="shared" si="3"/>
        <v>75</v>
      </c>
      <c r="C25" s="15">
        <f t="shared" si="1"/>
        <v>25.651510749425153</v>
      </c>
      <c r="D25" s="15">
        <f t="shared" si="2"/>
        <v>31.696369630552457</v>
      </c>
      <c r="E25" s="15">
        <f t="shared" si="2"/>
        <v>37.49999999999999</v>
      </c>
      <c r="F25" s="15">
        <f t="shared" si="2"/>
        <v>43.018232726328456</v>
      </c>
      <c r="G25" s="15">
        <f t="shared" si="2"/>
        <v>48.209070726490445</v>
      </c>
      <c r="H25" s="15">
        <f t="shared" si="2"/>
        <v>53.03300858899106</v>
      </c>
      <c r="I25" s="15">
        <f t="shared" si="2"/>
        <v>57.45333323392335</v>
      </c>
      <c r="J25" s="15">
        <f t="shared" si="2"/>
        <v>61.43640332167438</v>
      </c>
      <c r="K25" s="16">
        <f t="shared" si="2"/>
        <v>64.9519052838329</v>
      </c>
      <c r="L25" s="55"/>
      <c r="M25" s="4"/>
      <c r="N25" s="4"/>
      <c r="O25" s="6"/>
    </row>
    <row r="26" spans="2:15" ht="13.5" thickBot="1">
      <c r="B26" s="34">
        <f t="shared" si="3"/>
        <v>80</v>
      </c>
      <c r="C26" s="15">
        <f t="shared" si="1"/>
        <v>27.361611466053496</v>
      </c>
      <c r="D26" s="15">
        <f t="shared" si="2"/>
        <v>33.809460939255956</v>
      </c>
      <c r="E26" s="15">
        <f t="shared" si="2"/>
        <v>39.99999999999999</v>
      </c>
      <c r="F26" s="15">
        <f t="shared" si="2"/>
        <v>45.886114908083684</v>
      </c>
      <c r="G26" s="15">
        <f t="shared" si="2"/>
        <v>51.42300877492314</v>
      </c>
      <c r="H26" s="15">
        <f t="shared" si="2"/>
        <v>56.5685424949238</v>
      </c>
      <c r="I26" s="15">
        <f t="shared" si="2"/>
        <v>61.28355544951824</v>
      </c>
      <c r="J26" s="15">
        <f t="shared" si="2"/>
        <v>65.53216354311934</v>
      </c>
      <c r="K26" s="16">
        <f t="shared" si="2"/>
        <v>69.28203230275508</v>
      </c>
      <c r="L26" s="55"/>
      <c r="M26" s="4"/>
      <c r="N26" s="4"/>
      <c r="O26" s="6"/>
    </row>
    <row r="27" spans="2:15" ht="13.5" thickBot="1">
      <c r="B27" s="34">
        <f t="shared" si="3"/>
        <v>85</v>
      </c>
      <c r="C27" s="15">
        <f t="shared" si="1"/>
        <v>29.07171218268184</v>
      </c>
      <c r="D27" s="15">
        <f t="shared" si="2"/>
        <v>35.92255224795945</v>
      </c>
      <c r="E27" s="15">
        <f t="shared" si="2"/>
        <v>42.49999999999999</v>
      </c>
      <c r="F27" s="15">
        <f t="shared" si="2"/>
        <v>48.75399708983891</v>
      </c>
      <c r="G27" s="15">
        <f t="shared" si="2"/>
        <v>54.636946823355835</v>
      </c>
      <c r="H27" s="15">
        <f t="shared" si="2"/>
        <v>60.104076400856535</v>
      </c>
      <c r="I27" s="15">
        <f t="shared" si="2"/>
        <v>65.11377766511313</v>
      </c>
      <c r="J27" s="15">
        <f t="shared" si="2"/>
        <v>69.6279237645643</v>
      </c>
      <c r="K27" s="16">
        <f t="shared" si="2"/>
        <v>73.61215932167728</v>
      </c>
      <c r="L27" s="55"/>
      <c r="M27" s="4"/>
      <c r="N27" s="4"/>
      <c r="O27" s="6"/>
    </row>
    <row r="28" spans="2:15" ht="13.5" thickBot="1">
      <c r="B28" s="34">
        <f t="shared" si="3"/>
        <v>90</v>
      </c>
      <c r="C28" s="15">
        <f t="shared" si="1"/>
        <v>30.781812899310186</v>
      </c>
      <c r="D28" s="15">
        <f t="shared" si="2"/>
        <v>38.03564355666295</v>
      </c>
      <c r="E28" s="15">
        <f t="shared" si="2"/>
        <v>44.99999999999999</v>
      </c>
      <c r="F28" s="15">
        <f t="shared" si="2"/>
        <v>51.621879271594146</v>
      </c>
      <c r="G28" s="15">
        <f t="shared" si="2"/>
        <v>57.85088487178853</v>
      </c>
      <c r="H28" s="15">
        <f t="shared" si="2"/>
        <v>63.63961030678927</v>
      </c>
      <c r="I28" s="15">
        <f t="shared" si="2"/>
        <v>68.94399988070802</v>
      </c>
      <c r="J28" s="15">
        <f t="shared" si="2"/>
        <v>73.72368398600926</v>
      </c>
      <c r="K28" s="16">
        <f t="shared" si="2"/>
        <v>77.94228634059948</v>
      </c>
      <c r="L28" s="55"/>
      <c r="M28" s="4"/>
      <c r="N28" s="4"/>
      <c r="O28" s="6"/>
    </row>
    <row r="29" spans="2:15" ht="13.5" thickBot="1">
      <c r="B29" s="34">
        <f t="shared" si="3"/>
        <v>95</v>
      </c>
      <c r="C29" s="15">
        <f t="shared" si="1"/>
        <v>32.49191361593853</v>
      </c>
      <c r="D29" s="15">
        <f t="shared" si="2"/>
        <v>40.14873486536645</v>
      </c>
      <c r="E29" s="15">
        <f t="shared" si="2"/>
        <v>47.49999999999999</v>
      </c>
      <c r="F29" s="15">
        <f t="shared" si="2"/>
        <v>54.489761453349374</v>
      </c>
      <c r="G29" s="15">
        <f t="shared" si="2"/>
        <v>61.06482292022123</v>
      </c>
      <c r="H29" s="15">
        <f t="shared" si="2"/>
        <v>67.175144212722</v>
      </c>
      <c r="I29" s="15">
        <f t="shared" si="2"/>
        <v>72.7742220963029</v>
      </c>
      <c r="J29" s="15">
        <f t="shared" si="2"/>
        <v>77.81944420745423</v>
      </c>
      <c r="K29" s="16">
        <f t="shared" si="2"/>
        <v>82.27241335952166</v>
      </c>
      <c r="L29" s="10"/>
      <c r="M29" s="4"/>
      <c r="N29" s="4"/>
      <c r="O29" s="6"/>
    </row>
    <row r="30" spans="2:15" ht="13.5" thickBot="1">
      <c r="B30" s="34">
        <f t="shared" si="3"/>
        <v>100</v>
      </c>
      <c r="C30" s="15">
        <f t="shared" si="1"/>
        <v>34.20201433256687</v>
      </c>
      <c r="D30" s="15">
        <f t="shared" si="2"/>
        <v>42.261826174069945</v>
      </c>
      <c r="E30" s="15">
        <f t="shared" si="2"/>
        <v>49.99999999999999</v>
      </c>
      <c r="F30" s="15">
        <f t="shared" si="2"/>
        <v>57.35764363510461</v>
      </c>
      <c r="G30" s="15">
        <f t="shared" si="2"/>
        <v>64.27876096865393</v>
      </c>
      <c r="H30" s="15">
        <f t="shared" si="2"/>
        <v>70.71067811865474</v>
      </c>
      <c r="I30" s="15">
        <f t="shared" si="2"/>
        <v>76.60444431189781</v>
      </c>
      <c r="J30" s="15">
        <f t="shared" si="2"/>
        <v>81.91520442889917</v>
      </c>
      <c r="K30" s="16">
        <f t="shared" si="2"/>
        <v>86.60254037844386</v>
      </c>
      <c r="L30" s="55"/>
      <c r="M30" s="4"/>
      <c r="N30" s="4"/>
      <c r="O30" s="6"/>
    </row>
    <row r="31" spans="2:15" ht="13.5" thickBot="1">
      <c r="B31" s="34">
        <f t="shared" si="3"/>
        <v>105</v>
      </c>
      <c r="C31" s="15">
        <f t="shared" si="1"/>
        <v>35.912115049195215</v>
      </c>
      <c r="D31" s="15">
        <f aca="true" t="shared" si="4" ref="D31:K46">+$B31*SIN(RADIANS(D$14))</f>
        <v>44.37491748277344</v>
      </c>
      <c r="E31" s="15">
        <f t="shared" si="4"/>
        <v>52.49999999999999</v>
      </c>
      <c r="F31" s="15">
        <f t="shared" si="4"/>
        <v>60.225525816859836</v>
      </c>
      <c r="G31" s="15">
        <f t="shared" si="4"/>
        <v>67.49269901708662</v>
      </c>
      <c r="H31" s="15">
        <f t="shared" si="4"/>
        <v>74.24621202458748</v>
      </c>
      <c r="I31" s="15">
        <f t="shared" si="4"/>
        <v>80.4346665274927</v>
      </c>
      <c r="J31" s="15">
        <f t="shared" si="4"/>
        <v>86.01096465034414</v>
      </c>
      <c r="K31" s="16">
        <f t="shared" si="4"/>
        <v>90.93266739736605</v>
      </c>
      <c r="L31" s="55"/>
      <c r="M31" s="4"/>
      <c r="N31" s="4"/>
      <c r="O31" s="6"/>
    </row>
    <row r="32" spans="2:15" ht="13.5" thickBot="1">
      <c r="B32" s="34">
        <f t="shared" si="3"/>
        <v>110</v>
      </c>
      <c r="C32" s="15">
        <f t="shared" si="1"/>
        <v>37.62221576582356</v>
      </c>
      <c r="D32" s="15">
        <f t="shared" si="4"/>
        <v>46.488008791476936</v>
      </c>
      <c r="E32" s="15">
        <f t="shared" si="4"/>
        <v>54.99999999999999</v>
      </c>
      <c r="F32" s="15">
        <f t="shared" si="4"/>
        <v>63.09340799861506</v>
      </c>
      <c r="G32" s="15">
        <f t="shared" si="4"/>
        <v>70.70663706551932</v>
      </c>
      <c r="H32" s="15">
        <f t="shared" si="4"/>
        <v>77.78174593052022</v>
      </c>
      <c r="I32" s="15">
        <f t="shared" si="4"/>
        <v>84.26488874308758</v>
      </c>
      <c r="J32" s="15">
        <f t="shared" si="4"/>
        <v>90.1067248717891</v>
      </c>
      <c r="K32" s="16">
        <f t="shared" si="4"/>
        <v>95.26279441628824</v>
      </c>
      <c r="L32" s="59" t="s">
        <v>28</v>
      </c>
      <c r="M32" s="60"/>
      <c r="N32" s="60"/>
      <c r="O32" s="6"/>
    </row>
    <row r="33" spans="2:15" ht="13.5" thickBot="1">
      <c r="B33" s="34">
        <f>+B32+5</f>
        <v>115</v>
      </c>
      <c r="C33" s="15">
        <f t="shared" si="1"/>
        <v>39.3323164824519</v>
      </c>
      <c r="D33" s="15">
        <f t="shared" si="4"/>
        <v>48.60110010018044</v>
      </c>
      <c r="E33" s="15">
        <f t="shared" si="4"/>
        <v>57.49999999999999</v>
      </c>
      <c r="F33" s="15">
        <f t="shared" si="4"/>
        <v>65.9612901803703</v>
      </c>
      <c r="G33" s="15">
        <f t="shared" si="4"/>
        <v>73.92057511395201</v>
      </c>
      <c r="H33" s="15">
        <f t="shared" si="4"/>
        <v>81.31727983645295</v>
      </c>
      <c r="I33" s="15">
        <f t="shared" si="4"/>
        <v>88.09511095868247</v>
      </c>
      <c r="J33" s="15">
        <f t="shared" si="4"/>
        <v>94.20248509323406</v>
      </c>
      <c r="K33" s="16">
        <f t="shared" si="4"/>
        <v>99.59292143521044</v>
      </c>
      <c r="L33" s="55"/>
      <c r="M33" s="4"/>
      <c r="N33" s="4"/>
      <c r="O33" s="6"/>
    </row>
    <row r="34" spans="2:15" ht="13.5" thickBot="1">
      <c r="B34" s="34">
        <f t="shared" si="3"/>
        <v>120</v>
      </c>
      <c r="C34" s="15">
        <f t="shared" si="1"/>
        <v>41.04241719908025</v>
      </c>
      <c r="D34" s="15">
        <f t="shared" si="4"/>
        <v>50.714191408883934</v>
      </c>
      <c r="E34" s="15">
        <f t="shared" si="4"/>
        <v>59.99999999999999</v>
      </c>
      <c r="F34" s="15">
        <f t="shared" si="4"/>
        <v>68.82917236212552</v>
      </c>
      <c r="G34" s="15">
        <f t="shared" si="4"/>
        <v>77.1345131623847</v>
      </c>
      <c r="H34" s="15">
        <f t="shared" si="4"/>
        <v>84.85281374238569</v>
      </c>
      <c r="I34" s="15">
        <f t="shared" si="4"/>
        <v>91.92533317427736</v>
      </c>
      <c r="J34" s="15">
        <f t="shared" si="4"/>
        <v>98.29824531467902</v>
      </c>
      <c r="K34" s="16">
        <f t="shared" si="4"/>
        <v>103.92304845413263</v>
      </c>
      <c r="L34" s="55"/>
      <c r="M34" s="4"/>
      <c r="N34" s="4"/>
      <c r="O34" s="6"/>
    </row>
    <row r="35" spans="2:15" ht="13.5" thickBot="1">
      <c r="B35" s="34">
        <f t="shared" si="3"/>
        <v>125</v>
      </c>
      <c r="C35" s="15">
        <f t="shared" si="1"/>
        <v>42.75251791570859</v>
      </c>
      <c r="D35" s="15">
        <f t="shared" si="4"/>
        <v>52.82728271758743</v>
      </c>
      <c r="E35" s="15">
        <f t="shared" si="4"/>
        <v>62.49999999999999</v>
      </c>
      <c r="F35" s="15">
        <f t="shared" si="4"/>
        <v>71.69705454388075</v>
      </c>
      <c r="G35" s="15">
        <f t="shared" si="4"/>
        <v>80.3484512108174</v>
      </c>
      <c r="H35" s="15">
        <f t="shared" si="4"/>
        <v>88.38834764831843</v>
      </c>
      <c r="I35" s="15">
        <f t="shared" si="4"/>
        <v>95.75555538987226</v>
      </c>
      <c r="J35" s="15">
        <f t="shared" si="4"/>
        <v>102.39400553612397</v>
      </c>
      <c r="K35" s="16">
        <f t="shared" si="4"/>
        <v>108.25317547305482</v>
      </c>
      <c r="L35" s="55"/>
      <c r="M35" s="4"/>
      <c r="N35" s="4"/>
      <c r="O35" s="6"/>
    </row>
    <row r="36" spans="2:15" ht="13.5" thickBot="1">
      <c r="B36" s="34">
        <f t="shared" si="3"/>
        <v>130</v>
      </c>
      <c r="C36" s="15">
        <f t="shared" si="1"/>
        <v>44.462618632336934</v>
      </c>
      <c r="D36" s="15">
        <f t="shared" si="4"/>
        <v>54.940374026290925</v>
      </c>
      <c r="E36" s="15">
        <f t="shared" si="4"/>
        <v>64.99999999999999</v>
      </c>
      <c r="F36" s="15">
        <f t="shared" si="4"/>
        <v>74.56493672563599</v>
      </c>
      <c r="G36" s="15">
        <f t="shared" si="4"/>
        <v>83.5623892592501</v>
      </c>
      <c r="H36" s="15">
        <f t="shared" si="4"/>
        <v>91.92388155425117</v>
      </c>
      <c r="I36" s="15">
        <f t="shared" si="4"/>
        <v>99.58577760546714</v>
      </c>
      <c r="J36" s="15">
        <f t="shared" si="4"/>
        <v>106.48976575756893</v>
      </c>
      <c r="K36" s="16">
        <f t="shared" si="4"/>
        <v>112.58330249197702</v>
      </c>
      <c r="L36" s="10"/>
      <c r="M36" s="4"/>
      <c r="N36" s="4"/>
      <c r="O36" s="6"/>
    </row>
    <row r="37" spans="2:15" ht="13.5" thickBot="1">
      <c r="B37" s="34">
        <f t="shared" si="3"/>
        <v>135</v>
      </c>
      <c r="C37" s="15">
        <f t="shared" si="1"/>
        <v>46.17271934896527</v>
      </c>
      <c r="D37" s="15">
        <f t="shared" si="4"/>
        <v>57.05346533499443</v>
      </c>
      <c r="E37" s="15">
        <f t="shared" si="4"/>
        <v>67.49999999999999</v>
      </c>
      <c r="F37" s="15">
        <f t="shared" si="4"/>
        <v>77.43281890739122</v>
      </c>
      <c r="G37" s="15">
        <f t="shared" si="4"/>
        <v>86.7763273076828</v>
      </c>
      <c r="H37" s="15">
        <f t="shared" si="4"/>
        <v>95.4594154601839</v>
      </c>
      <c r="I37" s="15">
        <f t="shared" si="4"/>
        <v>103.41599982106203</v>
      </c>
      <c r="J37" s="15">
        <f t="shared" si="4"/>
        <v>110.5855259790139</v>
      </c>
      <c r="K37" s="16">
        <f t="shared" si="4"/>
        <v>116.9134295108992</v>
      </c>
      <c r="L37" s="55"/>
      <c r="M37" s="4"/>
      <c r="N37" s="4"/>
      <c r="O37" s="6"/>
    </row>
    <row r="38" spans="2:15" ht="13.5" thickBot="1">
      <c r="B38" s="34">
        <f t="shared" si="3"/>
        <v>140</v>
      </c>
      <c r="C38" s="15">
        <f t="shared" si="1"/>
        <v>47.88282006559362</v>
      </c>
      <c r="D38" s="15">
        <f t="shared" si="4"/>
        <v>59.16655664369792</v>
      </c>
      <c r="E38" s="15">
        <f t="shared" si="4"/>
        <v>69.99999999999999</v>
      </c>
      <c r="F38" s="15">
        <f t="shared" si="4"/>
        <v>80.30070108914644</v>
      </c>
      <c r="G38" s="15">
        <f t="shared" si="4"/>
        <v>89.9902653561155</v>
      </c>
      <c r="H38" s="15">
        <f t="shared" si="4"/>
        <v>98.99494936611664</v>
      </c>
      <c r="I38" s="15">
        <f t="shared" si="4"/>
        <v>107.24622203665692</v>
      </c>
      <c r="J38" s="15">
        <f t="shared" si="4"/>
        <v>114.68128620045886</v>
      </c>
      <c r="K38" s="16">
        <f t="shared" si="4"/>
        <v>121.2435565298214</v>
      </c>
      <c r="L38" s="55"/>
      <c r="M38" s="4"/>
      <c r="N38" s="4"/>
      <c r="O38" s="6"/>
    </row>
    <row r="39" spans="2:15" ht="13.5" thickBot="1">
      <c r="B39" s="34">
        <f aca="true" t="shared" si="5" ref="B39:B59">+B38+5</f>
        <v>145</v>
      </c>
      <c r="C39" s="15">
        <f t="shared" si="1"/>
        <v>49.59292078222197</v>
      </c>
      <c r="D39" s="15">
        <f t="shared" si="4"/>
        <v>61.27964795240142</v>
      </c>
      <c r="E39" s="15">
        <f t="shared" si="4"/>
        <v>72.49999999999999</v>
      </c>
      <c r="F39" s="15">
        <f t="shared" si="4"/>
        <v>83.16858327090168</v>
      </c>
      <c r="G39" s="15">
        <f t="shared" si="4"/>
        <v>93.2042034045482</v>
      </c>
      <c r="H39" s="15">
        <f t="shared" si="4"/>
        <v>102.53048327204938</v>
      </c>
      <c r="I39" s="15">
        <f t="shared" si="4"/>
        <v>111.07644425225182</v>
      </c>
      <c r="J39" s="15">
        <f t="shared" si="4"/>
        <v>118.7770464219038</v>
      </c>
      <c r="K39" s="16">
        <f t="shared" si="4"/>
        <v>125.5736835487436</v>
      </c>
      <c r="L39" s="55"/>
      <c r="M39" s="4"/>
      <c r="N39" s="4"/>
      <c r="O39" s="6"/>
    </row>
    <row r="40" spans="2:15" ht="13.5" thickBot="1">
      <c r="B40" s="34">
        <f t="shared" si="5"/>
        <v>150</v>
      </c>
      <c r="C40" s="15">
        <f t="shared" si="1"/>
        <v>51.303021498850306</v>
      </c>
      <c r="D40" s="15">
        <f t="shared" si="4"/>
        <v>63.392739261104914</v>
      </c>
      <c r="E40" s="15">
        <f t="shared" si="4"/>
        <v>74.99999999999999</v>
      </c>
      <c r="F40" s="15">
        <f t="shared" si="4"/>
        <v>86.03646545265691</v>
      </c>
      <c r="G40" s="15">
        <f t="shared" si="4"/>
        <v>96.41814145298089</v>
      </c>
      <c r="H40" s="15">
        <f t="shared" si="4"/>
        <v>106.06601717798212</v>
      </c>
      <c r="I40" s="15">
        <f t="shared" si="4"/>
        <v>114.9066664678467</v>
      </c>
      <c r="J40" s="15">
        <f t="shared" si="4"/>
        <v>122.87280664334877</v>
      </c>
      <c r="K40" s="16">
        <f t="shared" si="4"/>
        <v>129.9038105676658</v>
      </c>
      <c r="L40" s="10"/>
      <c r="M40" s="4"/>
      <c r="N40" s="4"/>
      <c r="O40" s="6"/>
    </row>
    <row r="41" spans="2:15" ht="13.5" thickBot="1">
      <c r="B41" s="34">
        <f t="shared" si="5"/>
        <v>155</v>
      </c>
      <c r="C41" s="15">
        <f t="shared" si="1"/>
        <v>53.01312221547865</v>
      </c>
      <c r="D41" s="15">
        <f t="shared" si="4"/>
        <v>65.50583056980841</v>
      </c>
      <c r="E41" s="15">
        <f t="shared" si="4"/>
        <v>77.49999999999999</v>
      </c>
      <c r="F41" s="15">
        <f t="shared" si="4"/>
        <v>88.90434763441213</v>
      </c>
      <c r="G41" s="15">
        <f t="shared" si="4"/>
        <v>99.63207950141359</v>
      </c>
      <c r="H41" s="15">
        <f t="shared" si="4"/>
        <v>109.60155108391486</v>
      </c>
      <c r="I41" s="15">
        <f t="shared" si="4"/>
        <v>118.73688868344159</v>
      </c>
      <c r="J41" s="15">
        <f t="shared" si="4"/>
        <v>126.96856686479373</v>
      </c>
      <c r="K41" s="16">
        <f t="shared" si="4"/>
        <v>134.23393758658798</v>
      </c>
      <c r="L41" s="57" t="s">
        <v>27</v>
      </c>
      <c r="M41" s="58"/>
      <c r="N41" s="58"/>
      <c r="O41" s="6"/>
    </row>
    <row r="42" spans="2:15" ht="13.5" thickBot="1">
      <c r="B42" s="34">
        <f t="shared" si="5"/>
        <v>160</v>
      </c>
      <c r="C42" s="15">
        <f t="shared" si="1"/>
        <v>54.72322293210699</v>
      </c>
      <c r="D42" s="15">
        <f t="shared" si="4"/>
        <v>67.61892187851191</v>
      </c>
      <c r="E42" s="15">
        <f t="shared" si="4"/>
        <v>79.99999999999999</v>
      </c>
      <c r="F42" s="15">
        <f t="shared" si="4"/>
        <v>91.77222981616737</v>
      </c>
      <c r="G42" s="15">
        <f t="shared" si="4"/>
        <v>102.84601754984628</v>
      </c>
      <c r="H42" s="15">
        <f t="shared" si="4"/>
        <v>113.1370849898476</v>
      </c>
      <c r="I42" s="15">
        <f t="shared" si="4"/>
        <v>122.56711089903648</v>
      </c>
      <c r="J42" s="15">
        <f t="shared" si="4"/>
        <v>131.06432708623868</v>
      </c>
      <c r="K42" s="16">
        <f t="shared" si="4"/>
        <v>138.56406460551017</v>
      </c>
      <c r="L42" s="10"/>
      <c r="M42" s="4"/>
      <c r="N42" s="4"/>
      <c r="O42" s="6"/>
    </row>
    <row r="43" spans="2:15" ht="13.5" thickBot="1">
      <c r="B43" s="34">
        <f t="shared" si="5"/>
        <v>165</v>
      </c>
      <c r="C43" s="15">
        <f t="shared" si="1"/>
        <v>56.43332364873534</v>
      </c>
      <c r="D43" s="15">
        <f t="shared" si="4"/>
        <v>69.7320131872154</v>
      </c>
      <c r="E43" s="15">
        <f t="shared" si="4"/>
        <v>82.49999999999999</v>
      </c>
      <c r="F43" s="15">
        <f t="shared" si="4"/>
        <v>94.6401119979226</v>
      </c>
      <c r="G43" s="15">
        <f t="shared" si="4"/>
        <v>106.05995559827898</v>
      </c>
      <c r="H43" s="15">
        <f t="shared" si="4"/>
        <v>116.67261889578033</v>
      </c>
      <c r="I43" s="15">
        <f t="shared" si="4"/>
        <v>126.39733311463137</v>
      </c>
      <c r="J43" s="15">
        <f t="shared" si="4"/>
        <v>135.16008730768365</v>
      </c>
      <c r="K43" s="16">
        <f t="shared" si="4"/>
        <v>142.89419162443238</v>
      </c>
      <c r="L43" s="10"/>
      <c r="M43" s="4"/>
      <c r="N43" s="4"/>
      <c r="O43" s="6"/>
    </row>
    <row r="44" spans="2:15" ht="13.5" thickBot="1">
      <c r="B44" s="34">
        <f t="shared" si="5"/>
        <v>170</v>
      </c>
      <c r="C44" s="15">
        <f t="shared" si="1"/>
        <v>58.14342436536368</v>
      </c>
      <c r="D44" s="15">
        <f t="shared" si="4"/>
        <v>71.8451044959189</v>
      </c>
      <c r="E44" s="15">
        <f t="shared" si="4"/>
        <v>84.99999999999999</v>
      </c>
      <c r="F44" s="15">
        <f t="shared" si="4"/>
        <v>97.50799417967782</v>
      </c>
      <c r="G44" s="15">
        <f t="shared" si="4"/>
        <v>109.27389364671167</v>
      </c>
      <c r="H44" s="15">
        <f t="shared" si="4"/>
        <v>120.20815280171307</v>
      </c>
      <c r="I44" s="15">
        <f t="shared" si="4"/>
        <v>130.22755533022627</v>
      </c>
      <c r="J44" s="15">
        <f t="shared" si="4"/>
        <v>139.2558475291286</v>
      </c>
      <c r="K44" s="16">
        <f t="shared" si="4"/>
        <v>147.22431864335456</v>
      </c>
      <c r="L44" s="10"/>
      <c r="M44" s="4"/>
      <c r="N44" s="4"/>
      <c r="O44" s="6"/>
    </row>
    <row r="45" spans="2:15" ht="13.5" thickBot="1">
      <c r="B45" s="34">
        <f t="shared" si="5"/>
        <v>175</v>
      </c>
      <c r="C45" s="15">
        <f t="shared" si="1"/>
        <v>59.853525081992025</v>
      </c>
      <c r="D45" s="15">
        <f t="shared" si="4"/>
        <v>73.9581958046224</v>
      </c>
      <c r="E45" s="15">
        <f t="shared" si="4"/>
        <v>87.49999999999999</v>
      </c>
      <c r="F45" s="15">
        <f t="shared" si="4"/>
        <v>100.37587636143306</v>
      </c>
      <c r="G45" s="15">
        <f t="shared" si="4"/>
        <v>112.48783169514437</v>
      </c>
      <c r="H45" s="15">
        <f t="shared" si="4"/>
        <v>123.74368670764581</v>
      </c>
      <c r="I45" s="15">
        <f t="shared" si="4"/>
        <v>134.05777754582115</v>
      </c>
      <c r="J45" s="15">
        <f t="shared" si="4"/>
        <v>143.35160775057358</v>
      </c>
      <c r="K45" s="16">
        <f t="shared" si="4"/>
        <v>151.55444566227675</v>
      </c>
      <c r="L45" s="10"/>
      <c r="M45" s="4"/>
      <c r="N45" s="4"/>
      <c r="O45" s="6"/>
    </row>
    <row r="46" spans="2:15" ht="13.5" thickBot="1">
      <c r="B46" s="34">
        <f t="shared" si="5"/>
        <v>180</v>
      </c>
      <c r="C46" s="15">
        <f t="shared" si="1"/>
        <v>61.56362579862037</v>
      </c>
      <c r="D46" s="15">
        <f t="shared" si="4"/>
        <v>76.0712871133259</v>
      </c>
      <c r="E46" s="15">
        <f t="shared" si="4"/>
        <v>89.99999999999999</v>
      </c>
      <c r="F46" s="15">
        <f t="shared" si="4"/>
        <v>103.24375854318829</v>
      </c>
      <c r="G46" s="15">
        <f t="shared" si="4"/>
        <v>115.70176974357706</v>
      </c>
      <c r="H46" s="15">
        <f t="shared" si="4"/>
        <v>127.27922061357854</v>
      </c>
      <c r="I46" s="15">
        <f t="shared" si="4"/>
        <v>137.88799976141604</v>
      </c>
      <c r="J46" s="15">
        <f t="shared" si="4"/>
        <v>147.44736797201853</v>
      </c>
      <c r="K46" s="16">
        <f t="shared" si="4"/>
        <v>155.88457268119896</v>
      </c>
      <c r="L46" s="10"/>
      <c r="M46" s="4"/>
      <c r="N46" s="4"/>
      <c r="O46" s="6"/>
    </row>
    <row r="47" spans="2:15" ht="13.5" thickBot="1">
      <c r="B47" s="34">
        <f t="shared" si="5"/>
        <v>185</v>
      </c>
      <c r="C47" s="15">
        <f t="shared" si="1"/>
        <v>63.27372651524871</v>
      </c>
      <c r="D47" s="15">
        <f aca="true" t="shared" si="6" ref="D47:K47">+$B47*SIN(RADIANS(D$14))</f>
        <v>78.1843784220294</v>
      </c>
      <c r="E47" s="15">
        <f t="shared" si="6"/>
        <v>92.49999999999999</v>
      </c>
      <c r="F47" s="15">
        <f t="shared" si="6"/>
        <v>106.11164072494351</v>
      </c>
      <c r="G47" s="15">
        <f t="shared" si="6"/>
        <v>118.91570779200975</v>
      </c>
      <c r="H47" s="15">
        <f t="shared" si="6"/>
        <v>130.81475451951127</v>
      </c>
      <c r="I47" s="15">
        <f t="shared" si="6"/>
        <v>141.71822197701093</v>
      </c>
      <c r="J47" s="15">
        <f t="shared" si="6"/>
        <v>151.54312819346347</v>
      </c>
      <c r="K47" s="16">
        <f t="shared" si="6"/>
        <v>160.21469970012114</v>
      </c>
      <c r="L47" s="10"/>
      <c r="M47" s="4"/>
      <c r="N47" s="4"/>
      <c r="O47" s="6"/>
    </row>
    <row r="48" spans="2:15" ht="13.5" thickBot="1">
      <c r="B48" s="34">
        <f t="shared" si="5"/>
        <v>190</v>
      </c>
      <c r="C48" s="15">
        <f aca="true" t="shared" si="7" ref="C48:K59">+$B48*SIN(RADIANS(C$14))</f>
        <v>64.98382723187706</v>
      </c>
      <c r="D48" s="15">
        <f t="shared" si="7"/>
        <v>80.2974697307329</v>
      </c>
      <c r="E48" s="15">
        <f t="shared" si="7"/>
        <v>94.99999999999999</v>
      </c>
      <c r="F48" s="15">
        <f t="shared" si="7"/>
        <v>108.97952290669875</v>
      </c>
      <c r="G48" s="15">
        <f t="shared" si="7"/>
        <v>122.12964584044246</v>
      </c>
      <c r="H48" s="15">
        <f t="shared" si="7"/>
        <v>134.350288425444</v>
      </c>
      <c r="I48" s="15">
        <f t="shared" si="7"/>
        <v>145.5484441926058</v>
      </c>
      <c r="J48" s="15">
        <f t="shared" si="7"/>
        <v>155.63888841490845</v>
      </c>
      <c r="K48" s="16">
        <f t="shared" si="7"/>
        <v>164.54482671904333</v>
      </c>
      <c r="L48" s="10"/>
      <c r="M48" s="4"/>
      <c r="N48" s="4"/>
      <c r="O48" s="6"/>
    </row>
    <row r="49" spans="2:15" ht="13.5" thickBot="1">
      <c r="B49" s="34">
        <f t="shared" si="5"/>
        <v>195</v>
      </c>
      <c r="C49" s="15">
        <f t="shared" si="7"/>
        <v>66.6939279485054</v>
      </c>
      <c r="D49" s="15">
        <f t="shared" si="7"/>
        <v>82.41056103943639</v>
      </c>
      <c r="E49" s="15">
        <f t="shared" si="7"/>
        <v>97.49999999999999</v>
      </c>
      <c r="F49" s="15">
        <f t="shared" si="7"/>
        <v>111.84740508845398</v>
      </c>
      <c r="G49" s="15">
        <f t="shared" si="7"/>
        <v>125.34358388887516</v>
      </c>
      <c r="H49" s="15">
        <f t="shared" si="7"/>
        <v>137.88582233137674</v>
      </c>
      <c r="I49" s="15">
        <f t="shared" si="7"/>
        <v>149.3786664082007</v>
      </c>
      <c r="J49" s="15">
        <f t="shared" si="7"/>
        <v>159.7346486363534</v>
      </c>
      <c r="K49" s="16">
        <f t="shared" si="7"/>
        <v>168.8749537379655</v>
      </c>
      <c r="L49" s="10"/>
      <c r="M49" s="4"/>
      <c r="N49" s="4"/>
      <c r="O49" s="6"/>
    </row>
    <row r="50" spans="2:15" ht="13.5" thickBot="1">
      <c r="B50" s="34">
        <f t="shared" si="5"/>
        <v>200</v>
      </c>
      <c r="C50" s="15">
        <f t="shared" si="7"/>
        <v>68.40402866513374</v>
      </c>
      <c r="D50" s="15">
        <f t="shared" si="7"/>
        <v>84.52365234813989</v>
      </c>
      <c r="E50" s="15">
        <f t="shared" si="7"/>
        <v>99.99999999999999</v>
      </c>
      <c r="F50" s="15">
        <f t="shared" si="7"/>
        <v>114.71528727020922</v>
      </c>
      <c r="G50" s="15">
        <f t="shared" si="7"/>
        <v>128.55752193730785</v>
      </c>
      <c r="H50" s="15">
        <f t="shared" si="7"/>
        <v>141.42135623730948</v>
      </c>
      <c r="I50" s="15">
        <f t="shared" si="7"/>
        <v>153.20888862379562</v>
      </c>
      <c r="J50" s="15">
        <f t="shared" si="7"/>
        <v>163.83040885779835</v>
      </c>
      <c r="K50" s="16">
        <f t="shared" si="7"/>
        <v>173.20508075688772</v>
      </c>
      <c r="L50" s="10"/>
      <c r="M50" s="4"/>
      <c r="N50" s="4"/>
      <c r="O50" s="6"/>
    </row>
    <row r="51" spans="2:15" ht="13.5" thickBot="1">
      <c r="B51" s="34">
        <f t="shared" si="5"/>
        <v>205</v>
      </c>
      <c r="C51" s="15">
        <f t="shared" si="7"/>
        <v>70.11412938176208</v>
      </c>
      <c r="D51" s="15">
        <f t="shared" si="7"/>
        <v>86.63674365684338</v>
      </c>
      <c r="E51" s="15">
        <f t="shared" si="7"/>
        <v>102.49999999999999</v>
      </c>
      <c r="F51" s="15">
        <f t="shared" si="7"/>
        <v>117.58316945196444</v>
      </c>
      <c r="G51" s="15">
        <f t="shared" si="7"/>
        <v>131.77145998574053</v>
      </c>
      <c r="H51" s="15">
        <f t="shared" si="7"/>
        <v>144.95689014324222</v>
      </c>
      <c r="I51" s="15">
        <f t="shared" si="7"/>
        <v>157.0391108393905</v>
      </c>
      <c r="J51" s="15">
        <f t="shared" si="7"/>
        <v>167.92616907924332</v>
      </c>
      <c r="K51" s="16">
        <f t="shared" si="7"/>
        <v>177.5352077758099</v>
      </c>
      <c r="L51" s="57" t="s">
        <v>26</v>
      </c>
      <c r="M51" s="58"/>
      <c r="N51" s="58"/>
      <c r="O51" s="6"/>
    </row>
    <row r="52" spans="2:15" ht="13.5" thickBot="1">
      <c r="B52" s="34">
        <f t="shared" si="5"/>
        <v>210</v>
      </c>
      <c r="C52" s="15">
        <f t="shared" si="7"/>
        <v>71.82423009839043</v>
      </c>
      <c r="D52" s="15">
        <f t="shared" si="7"/>
        <v>88.74983496554688</v>
      </c>
      <c r="E52" s="15">
        <f t="shared" si="7"/>
        <v>104.99999999999999</v>
      </c>
      <c r="F52" s="15">
        <f t="shared" si="7"/>
        <v>120.45105163371967</v>
      </c>
      <c r="G52" s="15">
        <f t="shared" si="7"/>
        <v>134.98539803417324</v>
      </c>
      <c r="H52" s="15">
        <f t="shared" si="7"/>
        <v>148.49242404917496</v>
      </c>
      <c r="I52" s="15">
        <f t="shared" si="7"/>
        <v>160.8693330549854</v>
      </c>
      <c r="J52" s="15">
        <f t="shared" si="7"/>
        <v>172.02192930068827</v>
      </c>
      <c r="K52" s="16">
        <f t="shared" si="7"/>
        <v>181.8653347947321</v>
      </c>
      <c r="L52" s="10"/>
      <c r="M52" s="4"/>
      <c r="N52" s="4"/>
      <c r="O52" s="6"/>
    </row>
    <row r="53" spans="2:15" ht="13.5" thickBot="1">
      <c r="B53" s="34">
        <f t="shared" si="5"/>
        <v>215</v>
      </c>
      <c r="C53" s="15">
        <f t="shared" si="7"/>
        <v>73.53433081501878</v>
      </c>
      <c r="D53" s="15">
        <f t="shared" si="7"/>
        <v>90.86292627425038</v>
      </c>
      <c r="E53" s="15">
        <f t="shared" si="7"/>
        <v>107.49999999999999</v>
      </c>
      <c r="F53" s="15">
        <f t="shared" si="7"/>
        <v>123.3189338154749</v>
      </c>
      <c r="G53" s="15">
        <f t="shared" si="7"/>
        <v>138.19933608260595</v>
      </c>
      <c r="H53" s="15">
        <f t="shared" si="7"/>
        <v>152.0279579551077</v>
      </c>
      <c r="I53" s="15">
        <f t="shared" si="7"/>
        <v>164.69955527058028</v>
      </c>
      <c r="J53" s="15">
        <f t="shared" si="7"/>
        <v>176.11768952213325</v>
      </c>
      <c r="K53" s="16">
        <f t="shared" si="7"/>
        <v>186.1954618136543</v>
      </c>
      <c r="L53" s="10"/>
      <c r="M53" s="4"/>
      <c r="N53" s="4"/>
      <c r="O53" s="6"/>
    </row>
    <row r="54" spans="2:15" ht="13.5" thickBot="1">
      <c r="B54" s="34">
        <f t="shared" si="5"/>
        <v>220</v>
      </c>
      <c r="C54" s="15">
        <f t="shared" si="7"/>
        <v>75.24443153164712</v>
      </c>
      <c r="D54" s="15">
        <f t="shared" si="7"/>
        <v>92.97601758295387</v>
      </c>
      <c r="E54" s="15">
        <f t="shared" si="7"/>
        <v>109.99999999999999</v>
      </c>
      <c r="F54" s="15">
        <f t="shared" si="7"/>
        <v>126.18681599723013</v>
      </c>
      <c r="G54" s="15">
        <f t="shared" si="7"/>
        <v>141.41327413103863</v>
      </c>
      <c r="H54" s="15">
        <f t="shared" si="7"/>
        <v>155.56349186104043</v>
      </c>
      <c r="I54" s="15">
        <f t="shared" si="7"/>
        <v>168.52977748617516</v>
      </c>
      <c r="J54" s="15">
        <f t="shared" si="7"/>
        <v>180.2134497435782</v>
      </c>
      <c r="K54" s="16">
        <f t="shared" si="7"/>
        <v>190.5255888325765</v>
      </c>
      <c r="L54" s="10"/>
      <c r="M54" s="4"/>
      <c r="N54" s="4"/>
      <c r="O54" s="6"/>
    </row>
    <row r="55" spans="2:15" ht="13.5" thickBot="1">
      <c r="B55" s="34">
        <f t="shared" si="5"/>
        <v>225</v>
      </c>
      <c r="C55" s="15">
        <f t="shared" si="7"/>
        <v>76.95453224827546</v>
      </c>
      <c r="D55" s="15">
        <f t="shared" si="7"/>
        <v>95.08910889165738</v>
      </c>
      <c r="E55" s="15">
        <f t="shared" si="7"/>
        <v>112.49999999999999</v>
      </c>
      <c r="F55" s="15">
        <f t="shared" si="7"/>
        <v>129.05469817898535</v>
      </c>
      <c r="G55" s="15">
        <f t="shared" si="7"/>
        <v>144.62721217947134</v>
      </c>
      <c r="H55" s="15">
        <f t="shared" si="7"/>
        <v>159.09902576697317</v>
      </c>
      <c r="I55" s="15">
        <f t="shared" si="7"/>
        <v>172.35999970177005</v>
      </c>
      <c r="J55" s="15">
        <f t="shared" si="7"/>
        <v>184.30920996502314</v>
      </c>
      <c r="K55" s="16">
        <f t="shared" si="7"/>
        <v>194.85571585149867</v>
      </c>
      <c r="L55" s="10"/>
      <c r="M55" s="4"/>
      <c r="N55" s="4"/>
      <c r="O55" s="6"/>
    </row>
    <row r="56" spans="2:15" ht="13.5" thickBot="1">
      <c r="B56" s="34">
        <f t="shared" si="5"/>
        <v>230</v>
      </c>
      <c r="C56" s="15">
        <f t="shared" si="7"/>
        <v>78.6646329649038</v>
      </c>
      <c r="D56" s="15">
        <f t="shared" si="7"/>
        <v>97.20220020036088</v>
      </c>
      <c r="E56" s="15">
        <f t="shared" si="7"/>
        <v>114.99999999999999</v>
      </c>
      <c r="F56" s="15">
        <f t="shared" si="7"/>
        <v>131.9225803607406</v>
      </c>
      <c r="G56" s="15">
        <f t="shared" si="7"/>
        <v>147.84115022790402</v>
      </c>
      <c r="H56" s="15">
        <f t="shared" si="7"/>
        <v>162.6345596729059</v>
      </c>
      <c r="I56" s="15">
        <f t="shared" si="7"/>
        <v>176.19022191736494</v>
      </c>
      <c r="J56" s="15">
        <f t="shared" si="7"/>
        <v>188.40497018646812</v>
      </c>
      <c r="K56" s="16">
        <f t="shared" si="7"/>
        <v>199.18584287042088</v>
      </c>
      <c r="L56" s="10"/>
      <c r="M56" s="4"/>
      <c r="N56" s="4"/>
      <c r="O56" s="6"/>
    </row>
    <row r="57" spans="2:15" ht="13.5" thickBot="1">
      <c r="B57" s="34">
        <f t="shared" si="5"/>
        <v>235</v>
      </c>
      <c r="C57" s="15">
        <f t="shared" si="7"/>
        <v>80.37473368153215</v>
      </c>
      <c r="D57" s="15">
        <f t="shared" si="7"/>
        <v>99.31529150906437</v>
      </c>
      <c r="E57" s="15">
        <f t="shared" si="7"/>
        <v>117.49999999999999</v>
      </c>
      <c r="F57" s="15">
        <f t="shared" si="7"/>
        <v>134.79046254249582</v>
      </c>
      <c r="G57" s="15">
        <f t="shared" si="7"/>
        <v>151.05508827633673</v>
      </c>
      <c r="H57" s="15">
        <f t="shared" si="7"/>
        <v>166.17009357883865</v>
      </c>
      <c r="I57" s="15">
        <f t="shared" si="7"/>
        <v>180.02044413295982</v>
      </c>
      <c r="J57" s="15">
        <f t="shared" si="7"/>
        <v>192.50073040791307</v>
      </c>
      <c r="K57" s="16">
        <f t="shared" si="7"/>
        <v>203.51596988934307</v>
      </c>
      <c r="L57" s="10"/>
      <c r="M57" s="4"/>
      <c r="N57" s="4"/>
      <c r="O57" s="6"/>
    </row>
    <row r="58" spans="2:15" ht="13.5" thickBot="1">
      <c r="B58" s="34">
        <f t="shared" si="5"/>
        <v>240</v>
      </c>
      <c r="C58" s="15">
        <f t="shared" si="7"/>
        <v>82.0848343981605</v>
      </c>
      <c r="D58" s="15">
        <f t="shared" si="7"/>
        <v>101.42838281776787</v>
      </c>
      <c r="E58" s="15">
        <f t="shared" si="7"/>
        <v>119.99999999999999</v>
      </c>
      <c r="F58" s="15">
        <f t="shared" si="7"/>
        <v>137.65834472425104</v>
      </c>
      <c r="G58" s="15">
        <f t="shared" si="7"/>
        <v>154.2690263247694</v>
      </c>
      <c r="H58" s="15">
        <f t="shared" si="7"/>
        <v>169.70562748477138</v>
      </c>
      <c r="I58" s="15">
        <f t="shared" si="7"/>
        <v>183.8506663485547</v>
      </c>
      <c r="J58" s="15">
        <f t="shared" si="7"/>
        <v>196.59649062935804</v>
      </c>
      <c r="K58" s="16">
        <f t="shared" si="7"/>
        <v>207.84609690826525</v>
      </c>
      <c r="L58" s="10"/>
      <c r="M58" s="4"/>
      <c r="N58" s="4"/>
      <c r="O58" s="6"/>
    </row>
    <row r="59" spans="2:15" ht="13.5" thickBot="1">
      <c r="B59" s="34">
        <f t="shared" si="5"/>
        <v>245</v>
      </c>
      <c r="C59" s="15">
        <f t="shared" si="7"/>
        <v>83.79493511478883</v>
      </c>
      <c r="D59" s="15">
        <f t="shared" si="7"/>
        <v>103.54147412647136</v>
      </c>
      <c r="E59" s="15">
        <f t="shared" si="7"/>
        <v>122.49999999999999</v>
      </c>
      <c r="F59" s="15">
        <f t="shared" si="7"/>
        <v>140.5262269060063</v>
      </c>
      <c r="G59" s="15">
        <f t="shared" si="7"/>
        <v>157.48296437320212</v>
      </c>
      <c r="H59" s="15">
        <f t="shared" si="7"/>
        <v>173.24116139070412</v>
      </c>
      <c r="I59" s="15">
        <f t="shared" si="7"/>
        <v>187.68088856414963</v>
      </c>
      <c r="J59" s="15">
        <f t="shared" si="7"/>
        <v>200.692250850803</v>
      </c>
      <c r="K59" s="16">
        <f t="shared" si="7"/>
        <v>212.17622392718746</v>
      </c>
      <c r="L59" s="10"/>
      <c r="M59" s="4"/>
      <c r="N59" s="4"/>
      <c r="O59" s="6"/>
    </row>
    <row r="60" spans="2:15" ht="13.5" thickBot="1">
      <c r="B60" s="35">
        <f>+B59+5</f>
        <v>250</v>
      </c>
      <c r="C60" s="17">
        <f aca="true" t="shared" si="8" ref="C60:K60">+$B60*SIN(RADIANS(C$14))</f>
        <v>85.50503583141717</v>
      </c>
      <c r="D60" s="17">
        <f t="shared" si="8"/>
        <v>105.65456543517486</v>
      </c>
      <c r="E60" s="17">
        <f t="shared" si="8"/>
        <v>124.99999999999999</v>
      </c>
      <c r="F60" s="17">
        <f t="shared" si="8"/>
        <v>143.3941090877615</v>
      </c>
      <c r="G60" s="17">
        <f t="shared" si="8"/>
        <v>160.6969024216348</v>
      </c>
      <c r="H60" s="17">
        <f t="shared" si="8"/>
        <v>176.77669529663686</v>
      </c>
      <c r="I60" s="17">
        <f t="shared" si="8"/>
        <v>191.5111107797445</v>
      </c>
      <c r="J60" s="17">
        <f t="shared" si="8"/>
        <v>204.78801107224794</v>
      </c>
      <c r="K60" s="18">
        <f t="shared" si="8"/>
        <v>216.50635094610965</v>
      </c>
      <c r="L60" s="56"/>
      <c r="M60" s="8"/>
      <c r="N60" s="8"/>
      <c r="O60" s="9"/>
    </row>
  </sheetData>
  <sheetProtection password="CBC7" sheet="1" objects="1" scenarios="1"/>
  <mergeCells count="5">
    <mergeCell ref="L51:N51"/>
    <mergeCell ref="L14:N14"/>
    <mergeCell ref="L22:N22"/>
    <mergeCell ref="L32:N32"/>
    <mergeCell ref="L41:N41"/>
  </mergeCells>
  <printOptions/>
  <pageMargins left="0.75" right="0.75" top="1" bottom="1" header="0.5" footer="0.5"/>
  <pageSetup fitToHeight="1" fitToWidth="1" horizontalDpi="300" verticalDpi="300" orientation="portrait" scale="82" r:id="rId5"/>
  <drawing r:id="rId4"/>
  <legacyDrawing r:id="rId3"/>
  <oleObjects>
    <oleObject progId="CorelPhotoPaint.Image.7" shapeId="418366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D18"/>
  <sheetViews>
    <sheetView showGridLines="0" workbookViewId="0" topLeftCell="A1">
      <selection activeCell="D13" sqref="D13"/>
    </sheetView>
  </sheetViews>
  <sheetFormatPr defaultColWidth="9.140625" defaultRowHeight="12.75"/>
  <sheetData>
    <row r="1" ht="13.5" thickBot="1"/>
    <row r="2" spans="2:3" ht="24">
      <c r="B2" s="21" t="s">
        <v>0</v>
      </c>
      <c r="C2" s="22" t="s">
        <v>1</v>
      </c>
    </row>
    <row r="3" spans="2:4" ht="13.5" thickBot="1">
      <c r="B3" s="23" t="s">
        <v>14</v>
      </c>
      <c r="C3" s="24" t="s">
        <v>15</v>
      </c>
      <c r="D3" s="29" t="s">
        <v>11</v>
      </c>
    </row>
    <row r="4" spans="2:4" ht="13.5" thickBot="1">
      <c r="B4" s="25">
        <v>1</v>
      </c>
      <c r="C4" s="26">
        <f>0.5*32*(B4^2)</f>
        <v>16</v>
      </c>
      <c r="D4" s="29" t="s">
        <v>12</v>
      </c>
    </row>
    <row r="5" spans="2:4" ht="13.5" thickBot="1">
      <c r="B5" s="25">
        <v>1.25</v>
      </c>
      <c r="C5" s="26">
        <f aca="true" t="shared" si="0" ref="C5:C18">0.5*32*(B5^2)</f>
        <v>25</v>
      </c>
      <c r="D5" s="29" t="s">
        <v>13</v>
      </c>
    </row>
    <row r="6" spans="2:4" ht="13.5" thickBot="1">
      <c r="B6" s="25">
        <v>1.5</v>
      </c>
      <c r="C6" s="26">
        <f t="shared" si="0"/>
        <v>36</v>
      </c>
      <c r="D6" s="29" t="s">
        <v>16</v>
      </c>
    </row>
    <row r="7" spans="2:4" ht="13.5" thickBot="1">
      <c r="B7" s="25">
        <v>1.75</v>
      </c>
      <c r="C7" s="26">
        <f t="shared" si="0"/>
        <v>49</v>
      </c>
      <c r="D7" s="29" t="s">
        <v>17</v>
      </c>
    </row>
    <row r="8" spans="2:4" ht="13.5" thickBot="1">
      <c r="B8" s="25">
        <v>2</v>
      </c>
      <c r="C8" s="26">
        <f t="shared" si="0"/>
        <v>64</v>
      </c>
      <c r="D8" s="29" t="s">
        <v>18</v>
      </c>
    </row>
    <row r="9" spans="2:4" ht="13.5" thickBot="1">
      <c r="B9" s="25">
        <v>2.25</v>
      </c>
      <c r="C9" s="26">
        <f t="shared" si="0"/>
        <v>81</v>
      </c>
      <c r="D9" s="29" t="s">
        <v>19</v>
      </c>
    </row>
    <row r="10" spans="2:4" ht="13.5" thickBot="1">
      <c r="B10" s="25">
        <v>2.5</v>
      </c>
      <c r="C10" s="26">
        <f t="shared" si="0"/>
        <v>100</v>
      </c>
      <c r="D10" s="29" t="s">
        <v>20</v>
      </c>
    </row>
    <row r="11" spans="2:4" ht="13.5" thickBot="1">
      <c r="B11" s="25">
        <v>2.75</v>
      </c>
      <c r="C11" s="26">
        <f t="shared" si="0"/>
        <v>121</v>
      </c>
      <c r="D11" s="29" t="s">
        <v>21</v>
      </c>
    </row>
    <row r="12" spans="2:3" ht="13.5" thickBot="1">
      <c r="B12" s="25">
        <v>3</v>
      </c>
      <c r="C12" s="26">
        <f t="shared" si="0"/>
        <v>144</v>
      </c>
    </row>
    <row r="13" spans="2:3" ht="13.5" thickBot="1">
      <c r="B13" s="25">
        <v>3.25</v>
      </c>
      <c r="C13" s="26">
        <f t="shared" si="0"/>
        <v>169</v>
      </c>
    </row>
    <row r="14" spans="2:3" ht="13.5" thickBot="1">
      <c r="B14" s="25">
        <v>3.5</v>
      </c>
      <c r="C14" s="26">
        <f t="shared" si="0"/>
        <v>196</v>
      </c>
    </row>
    <row r="15" spans="2:3" ht="13.5" thickBot="1">
      <c r="B15" s="25">
        <v>3.75</v>
      </c>
      <c r="C15" s="26">
        <f t="shared" si="0"/>
        <v>225</v>
      </c>
    </row>
    <row r="16" spans="2:3" ht="13.5" thickBot="1">
      <c r="B16" s="25">
        <v>4</v>
      </c>
      <c r="C16" s="26">
        <f t="shared" si="0"/>
        <v>256</v>
      </c>
    </row>
    <row r="17" spans="2:3" ht="13.5" thickBot="1">
      <c r="B17" s="25">
        <v>4.25</v>
      </c>
      <c r="C17" s="26">
        <f t="shared" si="0"/>
        <v>289</v>
      </c>
    </row>
    <row r="18" spans="2:3" ht="13.5" thickBot="1">
      <c r="B18" s="27">
        <v>4.5</v>
      </c>
      <c r="C18" s="28">
        <f t="shared" si="0"/>
        <v>324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PublishEase,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Hopkins</dc:creator>
  <cp:keywords/>
  <dc:description/>
  <cp:lastModifiedBy>Roger Hopkins</cp:lastModifiedBy>
  <cp:lastPrinted>1999-08-14T20:08:49Z</cp:lastPrinted>
  <dcterms:created xsi:type="dcterms:W3CDTF">1999-05-25T03:03:51Z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